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" yWindow="135" windowWidth="17715" windowHeight="11760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K240" i="2"/>
  <c r="L240" s="1"/>
  <c r="J240"/>
  <c r="G240"/>
  <c r="K236"/>
  <c r="L236" s="1"/>
  <c r="J236"/>
  <c r="G236"/>
  <c r="J234"/>
  <c r="G234"/>
  <c r="N177"/>
  <c r="K169"/>
  <c r="L169" s="1"/>
  <c r="J169"/>
  <c r="K159"/>
  <c r="L159" s="1"/>
  <c r="J159"/>
  <c r="K151"/>
  <c r="L151" s="1"/>
  <c r="J151"/>
  <c r="K101"/>
  <c r="L101" s="1"/>
  <c r="J101"/>
  <c r="L97"/>
  <c r="K91"/>
  <c r="L91" s="1"/>
  <c r="J91"/>
  <c r="K85"/>
  <c r="L85" s="1"/>
  <c r="J85"/>
  <c r="G85"/>
  <c r="K83"/>
  <c r="L83" s="1"/>
  <c r="J83"/>
  <c r="G83"/>
  <c r="K81"/>
  <c r="L81" s="1"/>
  <c r="J81"/>
  <c r="G81"/>
  <c r="K79"/>
  <c r="L79" s="1"/>
  <c r="J79"/>
  <c r="G79"/>
  <c r="K77"/>
  <c r="L77" s="1"/>
  <c r="J77"/>
  <c r="G77"/>
  <c r="K75"/>
  <c r="L75" s="1"/>
  <c r="J75"/>
  <c r="G75"/>
  <c r="K73"/>
  <c r="L73" s="1"/>
  <c r="J73"/>
  <c r="G73"/>
  <c r="K71"/>
  <c r="L71" s="1"/>
  <c r="J71"/>
  <c r="G71"/>
  <c r="K69"/>
  <c r="L69" s="1"/>
  <c r="J69"/>
  <c r="G69"/>
  <c r="K67"/>
  <c r="L67" s="1"/>
  <c r="J67"/>
  <c r="G67"/>
  <c r="K65"/>
  <c r="L65" s="1"/>
  <c r="J65"/>
  <c r="G65"/>
  <c r="K63"/>
  <c r="L63" s="1"/>
  <c r="J63"/>
  <c r="G63"/>
  <c r="K61"/>
  <c r="L61" s="1"/>
  <c r="J61"/>
  <c r="G61"/>
  <c r="K59"/>
  <c r="L59" s="1"/>
  <c r="J59"/>
  <c r="G59"/>
  <c r="K57"/>
  <c r="L57" s="1"/>
  <c r="J57"/>
  <c r="G57"/>
  <c r="K55"/>
  <c r="L55" s="1"/>
  <c r="J55"/>
  <c r="G55"/>
  <c r="K53"/>
  <c r="L53" s="1"/>
  <c r="J53"/>
  <c r="G53"/>
  <c r="K51"/>
  <c r="L51" s="1"/>
  <c r="J51"/>
  <c r="G51"/>
  <c r="K49"/>
  <c r="L49" s="1"/>
  <c r="J49"/>
  <c r="G49"/>
  <c r="K47"/>
  <c r="L47" s="1"/>
  <c r="J47"/>
  <c r="G47"/>
  <c r="K45"/>
  <c r="L45" s="1"/>
  <c r="J45"/>
  <c r="G45"/>
  <c r="K43"/>
  <c r="L43" s="1"/>
  <c r="J43"/>
  <c r="G43"/>
  <c r="K41"/>
  <c r="L41" s="1"/>
  <c r="J41"/>
  <c r="G41"/>
  <c r="K39"/>
  <c r="L39" s="1"/>
  <c r="J39"/>
  <c r="G39"/>
</calcChain>
</file>

<file path=xl/sharedStrings.xml><?xml version="1.0" encoding="utf-8"?>
<sst xmlns="http://schemas.openxmlformats.org/spreadsheetml/2006/main" count="534" uniqueCount="409">
  <si>
    <t>配车台数</t>
  </si>
  <si>
    <t>17.5</t>
  </si>
  <si>
    <t>名称</t>
    <phoneticPr fontId="1" type="noConversion"/>
  </si>
  <si>
    <t>中南公司</t>
    <phoneticPr fontId="1" type="noConversion"/>
  </si>
  <si>
    <t>挚强客运</t>
  </si>
  <si>
    <t>金瑞</t>
  </si>
  <si>
    <t>合心镇—春城大街</t>
  </si>
  <si>
    <t>7-8</t>
  </si>
  <si>
    <t>鸿海小区—卓展</t>
  </si>
  <si>
    <t>大开元—欧亚卖场</t>
  </si>
  <si>
    <t>8</t>
  </si>
  <si>
    <t>红旗嘉园—般若寺</t>
  </si>
  <si>
    <t xml:space="preserve">南关交警—欧亚卖场 </t>
  </si>
  <si>
    <t>线路编号</t>
  </si>
  <si>
    <t>线 路 起 止</t>
  </si>
  <si>
    <t>线路长度（KM）</t>
  </si>
  <si>
    <t>计划出车</t>
  </si>
  <si>
    <t>工作车率</t>
  </si>
  <si>
    <t>单程运行</t>
  </si>
  <si>
    <t>日运行车次</t>
  </si>
  <si>
    <t>日运营里程（KM）</t>
  </si>
  <si>
    <t>行车间隔（分）</t>
  </si>
  <si>
    <t>发车时间</t>
  </si>
  <si>
    <t>时间（分）</t>
  </si>
  <si>
    <t>单车</t>
  </si>
  <si>
    <t>全线路</t>
  </si>
  <si>
    <t>高峰</t>
  </si>
  <si>
    <t>平峰</t>
  </si>
  <si>
    <t>首车</t>
  </si>
  <si>
    <t>末车</t>
  </si>
  <si>
    <t>岭东路--汉口大街</t>
  </si>
  <si>
    <t>一中专--儿童医院</t>
  </si>
  <si>
    <t>10</t>
  </si>
  <si>
    <t>15</t>
  </si>
  <si>
    <t>中海水岸春城--般若寺</t>
  </si>
  <si>
    <t>19;40</t>
  </si>
  <si>
    <t>卫星路--天普路</t>
  </si>
  <si>
    <t>15-20</t>
  </si>
  <si>
    <t>吉林农业大学--长春站</t>
  </si>
  <si>
    <t>光华学院--朝阳公园</t>
  </si>
  <si>
    <t>8-10</t>
  </si>
  <si>
    <t>218B</t>
  </si>
  <si>
    <t>凯利中心--朝阳公园</t>
  </si>
  <si>
    <t>园丁花园--长春站</t>
  </si>
  <si>
    <t>6-7</t>
  </si>
  <si>
    <t>中东市场--朝阳公园</t>
  </si>
  <si>
    <t>乐东--人民广场</t>
  </si>
  <si>
    <t>中东市场--太阳城</t>
  </si>
  <si>
    <t>劳动公园--人民广场</t>
  </si>
  <si>
    <t>东岭小区--长春站</t>
  </si>
  <si>
    <t>东方万达城--长春站</t>
  </si>
  <si>
    <t>金源市场--欧亚车百</t>
  </si>
  <si>
    <t>25</t>
  </si>
  <si>
    <t>装甲兵学院--长春站</t>
  </si>
  <si>
    <t>光华学院--长春站</t>
  </si>
  <si>
    <t>361B</t>
  </si>
  <si>
    <t>凯利中心--长春站</t>
  </si>
  <si>
    <t>儿童医院-南关交警队</t>
  </si>
  <si>
    <t>东光集团-长春站</t>
  </si>
  <si>
    <t>6</t>
  </si>
  <si>
    <t>高新开发区-般若寺</t>
  </si>
  <si>
    <t>体育场-长春站</t>
  </si>
  <si>
    <t>4-5</t>
  </si>
  <si>
    <t>人力资源产业园-卫星广场</t>
  </si>
  <si>
    <t>25-30</t>
  </si>
  <si>
    <t>吉大南校-永新路</t>
  </si>
  <si>
    <t>超强街----西客站</t>
  </si>
  <si>
    <t>动植物公园-长春站</t>
  </si>
  <si>
    <t>5:40</t>
  </si>
  <si>
    <t>19:30</t>
  </si>
  <si>
    <t>6:00</t>
  </si>
  <si>
    <t>20:00</t>
  </si>
  <si>
    <t>市政府-长春站</t>
  </si>
  <si>
    <t>万顺-大润发超市</t>
  </si>
  <si>
    <t>南部新城枢纽-南湖广场</t>
  </si>
  <si>
    <t>飞跃路新能源车场-般若寺</t>
  </si>
  <si>
    <t>高新开发区-长春站</t>
  </si>
  <si>
    <t>8-9</t>
  </si>
  <si>
    <t>10-15</t>
  </si>
  <si>
    <t>19:20</t>
  </si>
  <si>
    <t>平泉路-火烧李</t>
  </si>
  <si>
    <t>7--8</t>
  </si>
  <si>
    <t>儿童医院-东光集团</t>
  </si>
  <si>
    <t>茂祥街-公交医院</t>
  </si>
  <si>
    <t>6-8</t>
  </si>
  <si>
    <t>中海社区-般若寺</t>
  </si>
  <si>
    <t>吉大南校-吉大北校</t>
  </si>
  <si>
    <t>12-15</t>
  </si>
  <si>
    <t>高新1号线</t>
  </si>
  <si>
    <t>吉大南校-绿地城</t>
  </si>
  <si>
    <t>高新2号线</t>
  </si>
  <si>
    <t>吉大南校-和谐家园</t>
  </si>
  <si>
    <t>高新3号线</t>
  </si>
  <si>
    <t>南环城路-绿地城</t>
  </si>
  <si>
    <t>高新4号线</t>
  </si>
  <si>
    <t>华惠路-（市委党校）</t>
  </si>
  <si>
    <t>30-45</t>
  </si>
  <si>
    <t>60-75</t>
  </si>
  <si>
    <t>高新5号线</t>
  </si>
  <si>
    <t>南湖中街-超胜街</t>
  </si>
  <si>
    <t>林园——安庆路</t>
  </si>
  <si>
    <t>9路车队——南关</t>
  </si>
  <si>
    <t>车城花园——人民广场</t>
  </si>
  <si>
    <t>众恒路——金源市场</t>
  </si>
  <si>
    <t>一汽51街区—人民广场</t>
  </si>
  <si>
    <t>飞跃广场——长春站</t>
  </si>
  <si>
    <t>南关交警队——208医院</t>
  </si>
  <si>
    <t>一汽49街区——工农广场</t>
  </si>
  <si>
    <t>停运</t>
  </si>
  <si>
    <t>雁鸣湖山庄——长春站</t>
  </si>
  <si>
    <t>5-6</t>
  </si>
  <si>
    <t>7-15</t>
  </si>
  <si>
    <t>长新东路——人民广场</t>
  </si>
  <si>
    <t>16</t>
  </si>
  <si>
    <t>12</t>
  </si>
  <si>
    <t>3A</t>
  </si>
  <si>
    <t>北湖公园——人民广场</t>
  </si>
  <si>
    <t>3B</t>
  </si>
  <si>
    <t>大学城——人民广场</t>
  </si>
  <si>
    <t>小南——儿童医院</t>
  </si>
  <si>
    <t>10-12</t>
  </si>
  <si>
    <t>轮胎厂——长春站</t>
  </si>
  <si>
    <t>劳模会馆——长春站</t>
  </si>
  <si>
    <t>7</t>
  </si>
  <si>
    <t>北环城路——人民广场</t>
  </si>
  <si>
    <t>20</t>
  </si>
  <si>
    <t>雁鸣湖山庄——八里堡</t>
  </si>
  <si>
    <t>雁鸣湖山庄——般若寺</t>
  </si>
  <si>
    <t>万寿寺——长春站北口</t>
  </si>
  <si>
    <t>20-25</t>
  </si>
  <si>
    <t>35</t>
  </si>
  <si>
    <t>后水泉——华正批发</t>
  </si>
  <si>
    <t>东环城路——华正批发</t>
  </si>
  <si>
    <t>9-10</t>
  </si>
  <si>
    <t>雁鸣湖山庄——湖滨街</t>
  </si>
  <si>
    <t>基隆小区——奔驰路</t>
  </si>
  <si>
    <t>长新东路——世光路</t>
  </si>
  <si>
    <t>果品批发——绿园</t>
  </si>
  <si>
    <t>基隆小区——新天地</t>
  </si>
  <si>
    <t>杜家屯——人民广场</t>
  </si>
  <si>
    <t>住邦城市广场——般若寺</t>
  </si>
  <si>
    <t>120</t>
  </si>
  <si>
    <t>150</t>
  </si>
  <si>
    <t>北湖1号线</t>
  </si>
  <si>
    <t>明斯克路——隆北路</t>
  </si>
  <si>
    <t>50</t>
  </si>
  <si>
    <t>60-90</t>
  </si>
  <si>
    <t>北湖2号线</t>
  </si>
  <si>
    <t>航空街——明斯克路</t>
  </si>
  <si>
    <t>30-40</t>
  </si>
  <si>
    <t>40-50</t>
  </si>
  <si>
    <t>北湖3号线</t>
  </si>
  <si>
    <t>吉大英才——吉大英才          （环线）</t>
  </si>
  <si>
    <t>40</t>
  </si>
  <si>
    <t>60</t>
  </si>
  <si>
    <t>卫星广场--汽车城万达</t>
  </si>
  <si>
    <t>公交医院—长春站</t>
  </si>
  <si>
    <t>68A</t>
  </si>
  <si>
    <t>五洲国际皮草城-长影世纪城</t>
  </si>
  <si>
    <t>68B</t>
  </si>
  <si>
    <t>卫星广场--长春站北口</t>
  </si>
  <si>
    <t>62</t>
  </si>
  <si>
    <t>长春市省博物馆--人民广场</t>
  </si>
  <si>
    <t>卫星广场-大长沟</t>
  </si>
  <si>
    <t>60-120</t>
  </si>
  <si>
    <t>长春堡-卫星广场</t>
  </si>
  <si>
    <t>净月潭--长春站</t>
  </si>
  <si>
    <t>南四环--长春站北口</t>
  </si>
  <si>
    <t>64</t>
  </si>
  <si>
    <t>公交南部枢纽-卫星广场</t>
  </si>
  <si>
    <t xml:space="preserve"> 毛家桥--黎明</t>
  </si>
  <si>
    <t>公交医院—太阳城</t>
  </si>
  <si>
    <t>净月1号线</t>
  </si>
  <si>
    <t xml:space="preserve"> 玫瑰谷--创业服务中心</t>
  </si>
  <si>
    <t>净月2号线</t>
  </si>
  <si>
    <t>先锋会馆--创业服务中心</t>
  </si>
  <si>
    <t>西环城路--般若寺</t>
  </si>
  <si>
    <t>西南公司--人民广场</t>
  </si>
  <si>
    <t>4</t>
  </si>
  <si>
    <t>新能源车场--欧亚车百</t>
  </si>
  <si>
    <t>绿园--长春站</t>
  </si>
  <si>
    <t>欧亚卖场--长春站北口</t>
  </si>
  <si>
    <t>绿园小区--滨河小区</t>
  </si>
  <si>
    <t>13</t>
  </si>
  <si>
    <t>长春西站--般若寺</t>
  </si>
  <si>
    <t>夜18:15</t>
  </si>
  <si>
    <t>夜21:50</t>
  </si>
  <si>
    <t>大房身机场--人民广场</t>
  </si>
  <si>
    <t>香江家居—公交医院</t>
  </si>
  <si>
    <t xml:space="preserve"> 5:40</t>
  </si>
  <si>
    <t xml:space="preserve"> 19:00</t>
  </si>
  <si>
    <t xml:space="preserve"> 6:20</t>
  </si>
  <si>
    <t xml:space="preserve"> 20:00</t>
  </si>
  <si>
    <t>香江家居—东光集团</t>
  </si>
  <si>
    <t xml:space="preserve"> 6:30</t>
  </si>
  <si>
    <t>东新路—公交医院</t>
  </si>
  <si>
    <t xml:space="preserve"> 5:20</t>
  </si>
  <si>
    <t xml:space="preserve"> 19:30</t>
  </si>
  <si>
    <t xml:space="preserve"> 6:00</t>
  </si>
  <si>
    <t xml:space="preserve"> 20:10</t>
  </si>
  <si>
    <t>热电二厂—崇智路</t>
  </si>
  <si>
    <t xml:space="preserve"> 5:30</t>
  </si>
  <si>
    <t>红旗街——众恒路</t>
  </si>
  <si>
    <t xml:space="preserve"> 20:40</t>
  </si>
  <si>
    <t xml:space="preserve"> 19:50</t>
  </si>
  <si>
    <t>众恒路——人民广场</t>
  </si>
  <si>
    <t xml:space="preserve"> 20:30</t>
  </si>
  <si>
    <t>西四环——新民广场</t>
  </si>
  <si>
    <t xml:space="preserve"> 5:50</t>
  </si>
  <si>
    <t xml:space="preserve"> 19:40</t>
  </si>
  <si>
    <t>朝阳公园——吉盛伟邦</t>
  </si>
  <si>
    <t xml:space="preserve"> 19:20</t>
  </si>
  <si>
    <t>青浦小区——富苑华城</t>
  </si>
  <si>
    <t xml:space="preserve"> 5:10</t>
  </si>
  <si>
    <t>一汽51街区——南三环</t>
  </si>
  <si>
    <t xml:space="preserve"> 20:20</t>
  </si>
  <si>
    <t>青怡坊——长春站</t>
  </si>
  <si>
    <t xml:space="preserve"> 5:54</t>
  </si>
  <si>
    <t xml:space="preserve"> 18:40</t>
  </si>
  <si>
    <t xml:space="preserve"> 6:23</t>
  </si>
  <si>
    <t xml:space="preserve"> 19:10</t>
  </si>
  <si>
    <t>欧亚车百-富锋</t>
  </si>
  <si>
    <t xml:space="preserve"> 5:35</t>
  </si>
  <si>
    <t xml:space="preserve"> 18:35</t>
  </si>
  <si>
    <t xml:space="preserve"> 6:20  </t>
  </si>
  <si>
    <t>274</t>
  </si>
  <si>
    <t>北十条——般若寺</t>
  </si>
  <si>
    <t>8.6</t>
  </si>
  <si>
    <t>172</t>
  </si>
  <si>
    <t xml:space="preserve"> 5:30 </t>
  </si>
  <si>
    <t xml:space="preserve"> 19:50 </t>
  </si>
  <si>
    <t xml:space="preserve"> 20:32</t>
  </si>
  <si>
    <t>硅谷医院——长春站</t>
  </si>
  <si>
    <t xml:space="preserve"> 20:50</t>
  </si>
  <si>
    <t>140</t>
  </si>
  <si>
    <t>刘家屯——春城大街</t>
  </si>
  <si>
    <t>14. 5</t>
  </si>
  <si>
    <t>42</t>
  </si>
  <si>
    <t xml:space="preserve"> 5:48</t>
  </si>
  <si>
    <t xml:space="preserve"> 17:30 </t>
  </si>
  <si>
    <t xml:space="preserve"> 18:30</t>
  </si>
  <si>
    <t>128</t>
  </si>
  <si>
    <t>双丰一一迎春路</t>
  </si>
  <si>
    <t>7.6</t>
  </si>
  <si>
    <t>30</t>
  </si>
  <si>
    <t>5</t>
  </si>
  <si>
    <t xml:space="preserve"> 5:38 </t>
  </si>
  <si>
    <t xml:space="preserve"> 19:10 </t>
  </si>
  <si>
    <t xml:space="preserve"> 6:08</t>
  </si>
  <si>
    <t xml:space="preserve"> 19:53</t>
  </si>
  <si>
    <t>大润发——齐家洼子</t>
  </si>
  <si>
    <t xml:space="preserve"> 7:30</t>
  </si>
  <si>
    <t>绿园——大开源</t>
  </si>
  <si>
    <t xml:space="preserve"> 17:30</t>
  </si>
  <si>
    <t xml:space="preserve"> 18:20</t>
  </si>
  <si>
    <t>富锋——宽平大桥</t>
  </si>
  <si>
    <t xml:space="preserve"> 19:15</t>
  </si>
  <si>
    <t>太阳城--职教园区</t>
  </si>
  <si>
    <t xml:space="preserve"> 5:00</t>
  </si>
  <si>
    <t>西安大路-工农大路</t>
  </si>
  <si>
    <t>长春西站-工农大路</t>
  </si>
  <si>
    <t xml:space="preserve"> 23:05</t>
  </si>
  <si>
    <t>电车公司-二实验</t>
  </si>
  <si>
    <t>人民广场——蒋家</t>
  </si>
  <si>
    <t xml:space="preserve"> 18:00</t>
  </si>
  <si>
    <t>永春批发——新立城水库</t>
  </si>
  <si>
    <t>永春批发——富锋镇</t>
  </si>
  <si>
    <t>永春批发——隆泰商贸园</t>
  </si>
  <si>
    <t>太阳城--兴隆山</t>
  </si>
  <si>
    <t>皓月集团—太阳城</t>
  </si>
  <si>
    <t>长春站--老家</t>
  </si>
  <si>
    <t>朝阳沟 —— 长春站</t>
  </si>
  <si>
    <t>永春批发——驾驶员考场</t>
  </si>
  <si>
    <t>一站—长春财经学院</t>
  </si>
  <si>
    <t>东北师大——十里堡</t>
  </si>
  <si>
    <t>兴隆山——中东市场</t>
  </si>
  <si>
    <t>人民广场--莫家</t>
  </si>
  <si>
    <t>人民广场--邵家沟</t>
  </si>
  <si>
    <t>人民广场--石头口门</t>
  </si>
  <si>
    <t>中东市场--旅游学院</t>
  </si>
  <si>
    <t>中东市场——友好村</t>
  </si>
  <si>
    <t>永春批发——林家村</t>
  </si>
  <si>
    <t>永春批发——盘古屯</t>
  </si>
  <si>
    <t>永春批发——陈家屯</t>
  </si>
  <si>
    <t>永春批发——新湖镇</t>
  </si>
  <si>
    <t>东盛大街——建国村</t>
  </si>
  <si>
    <t>中东市场--闫家屯</t>
  </si>
  <si>
    <t>中东--双榆树</t>
  </si>
  <si>
    <t>人民广场--双庙子</t>
  </si>
  <si>
    <t>光复路--杨家屯</t>
  </si>
  <si>
    <t>人民广场--卡伦</t>
  </si>
  <si>
    <t>长   春   公   交   集   团</t>
    <phoneticPr fontId="1" type="noConversion"/>
  </si>
  <si>
    <t>四间房—卓展</t>
  </si>
  <si>
    <t>万龙银河城
—红旗街</t>
  </si>
  <si>
    <t>合心镇—姜家店</t>
  </si>
  <si>
    <t>报停</t>
  </si>
  <si>
    <t>万航</t>
    <phoneticPr fontId="1" type="noConversion"/>
  </si>
  <si>
    <t>长春理工大学光电信息学院—太阳城</t>
    <phoneticPr fontId="1" type="noConversion"/>
  </si>
  <si>
    <t>信泽</t>
    <phoneticPr fontId="1" type="noConversion"/>
  </si>
  <si>
    <t>90-120</t>
    <phoneticPr fontId="1" type="noConversion"/>
  </si>
  <si>
    <t>坤隆</t>
    <phoneticPr fontId="1" type="noConversion"/>
  </si>
  <si>
    <t>大润发—龙峰</t>
    <phoneticPr fontId="1" type="noConversion"/>
  </si>
  <si>
    <t>150B</t>
    <phoneticPr fontId="1" type="noConversion"/>
  </si>
  <si>
    <t>西站—绿园</t>
    <phoneticPr fontId="1" type="noConversion"/>
  </si>
  <si>
    <t>天泓</t>
    <phoneticPr fontId="1" type="noConversion"/>
  </si>
  <si>
    <t>156B</t>
    <phoneticPr fontId="1" type="noConversion"/>
  </si>
  <si>
    <t>五十一街区—桂林路</t>
    <phoneticPr fontId="1" type="noConversion"/>
  </si>
  <si>
    <t>大润发—桂林路</t>
    <phoneticPr fontId="1" type="noConversion"/>
  </si>
  <si>
    <t>江洋</t>
    <phoneticPr fontId="1" type="noConversion"/>
  </si>
  <si>
    <t xml:space="preserve">长新街—崇智商城
</t>
    <phoneticPr fontId="1" type="noConversion"/>
  </si>
  <si>
    <t>创纪</t>
    <phoneticPr fontId="1" type="noConversion"/>
  </si>
  <si>
    <t>长江物流—卓展</t>
    <phoneticPr fontId="1" type="noConversion"/>
  </si>
  <si>
    <t>长影世纪村—向阳街</t>
    <phoneticPr fontId="1" type="noConversion"/>
  </si>
  <si>
    <t>春城大街—幸福街</t>
    <phoneticPr fontId="1" type="noConversion"/>
  </si>
  <si>
    <t>西环城路—远东批发</t>
    <phoneticPr fontId="1" type="noConversion"/>
  </si>
  <si>
    <t>大地</t>
    <phoneticPr fontId="1" type="noConversion"/>
  </si>
  <si>
    <t>20-25</t>
    <phoneticPr fontId="1" type="noConversion"/>
  </si>
  <si>
    <t>30-35</t>
    <phoneticPr fontId="1" type="noConversion"/>
  </si>
  <si>
    <t>三维</t>
    <phoneticPr fontId="1" type="noConversion"/>
  </si>
  <si>
    <t>中东—五中</t>
    <phoneticPr fontId="1" type="noConversion"/>
  </si>
  <si>
    <t>25-30</t>
    <phoneticPr fontId="1" type="noConversion"/>
  </si>
  <si>
    <t>35-40</t>
    <phoneticPr fontId="1" type="noConversion"/>
  </si>
  <si>
    <t>富力</t>
    <phoneticPr fontId="1" type="noConversion"/>
  </si>
  <si>
    <t>富锋镇——一汽三站</t>
    <phoneticPr fontId="1" type="noConversion"/>
  </si>
  <si>
    <t>盛家村—方正村</t>
    <phoneticPr fontId="1" type="noConversion"/>
  </si>
  <si>
    <t>10-50%</t>
    <phoneticPr fontId="1" type="noConversion"/>
  </si>
  <si>
    <t>亨通</t>
    <phoneticPr fontId="1" type="noConversion"/>
  </si>
  <si>
    <t>财政小区—东广场</t>
    <phoneticPr fontId="1" type="noConversion"/>
  </si>
  <si>
    <t>黄洞——春城大街</t>
    <phoneticPr fontId="1" type="noConversion"/>
  </si>
  <si>
    <t>师范学院——市政府</t>
    <phoneticPr fontId="1" type="noConversion"/>
  </si>
  <si>
    <t>兴华小区——长春站</t>
    <phoneticPr fontId="1" type="noConversion"/>
  </si>
  <si>
    <t>惠泽园2期——中东市场</t>
    <phoneticPr fontId="1" type="noConversion"/>
  </si>
  <si>
    <t>四季青市场——富锦路</t>
    <phoneticPr fontId="1" type="noConversion"/>
  </si>
  <si>
    <t>东北亚皮草城——红旗街</t>
    <phoneticPr fontId="1" type="noConversion"/>
  </si>
  <si>
    <t>惠泽园2期——永春批发</t>
    <phoneticPr fontId="1" type="noConversion"/>
  </si>
  <si>
    <t>小溪河浦——春城大街</t>
    <phoneticPr fontId="1" type="noConversion"/>
  </si>
  <si>
    <t>莲花雅居——乐群街</t>
    <phoneticPr fontId="1" type="noConversion"/>
  </si>
  <si>
    <t>中东市场——绿园区医院</t>
    <phoneticPr fontId="1" type="noConversion"/>
  </si>
  <si>
    <t>八里堡——金色家园</t>
    <phoneticPr fontId="1" type="noConversion"/>
  </si>
  <si>
    <t>远东批发——华港二手车</t>
    <phoneticPr fontId="1" type="noConversion"/>
  </si>
  <si>
    <t>圆通</t>
    <phoneticPr fontId="1" type="noConversion"/>
  </si>
  <si>
    <t>东道—太阳城</t>
    <phoneticPr fontId="1" type="noConversion"/>
  </si>
  <si>
    <t>富锋—太阳城</t>
    <phoneticPr fontId="1" type="noConversion"/>
  </si>
  <si>
    <t>郑家屯—永春</t>
    <phoneticPr fontId="1" type="noConversion"/>
  </si>
  <si>
    <t>一汽六中—绿新大市场</t>
    <phoneticPr fontId="1" type="noConversion"/>
  </si>
  <si>
    <t>车城花园——红旗小区</t>
    <phoneticPr fontId="1" type="noConversion"/>
  </si>
  <si>
    <t>诚悦——卖场</t>
    <phoneticPr fontId="1" type="noConversion"/>
  </si>
  <si>
    <t>10-20</t>
    <phoneticPr fontId="1" type="noConversion"/>
  </si>
  <si>
    <t>40</t>
    <phoneticPr fontId="1" type="noConversion"/>
  </si>
  <si>
    <t>30</t>
    <phoneticPr fontId="1" type="noConversion"/>
  </si>
  <si>
    <t>西客站——桂林路</t>
    <phoneticPr fontId="1" type="noConversion"/>
  </si>
  <si>
    <t>20</t>
    <phoneticPr fontId="1" type="noConversion"/>
  </si>
  <si>
    <t>福林——中东</t>
    <phoneticPr fontId="1" type="noConversion"/>
  </si>
  <si>
    <t>中东——中东</t>
    <phoneticPr fontId="1" type="noConversion"/>
  </si>
  <si>
    <t>中海——红旗街</t>
    <phoneticPr fontId="1" type="noConversion"/>
  </si>
  <si>
    <t>大学——卖场</t>
    <phoneticPr fontId="1" type="noConversion"/>
  </si>
  <si>
    <t>光华学院——南四环</t>
    <phoneticPr fontId="1" type="noConversion"/>
  </si>
  <si>
    <t>40-50</t>
    <phoneticPr fontId="1" type="noConversion"/>
  </si>
  <si>
    <t>农研——卖场</t>
    <phoneticPr fontId="1" type="noConversion"/>
  </si>
  <si>
    <t>吉师——电台</t>
    <phoneticPr fontId="1" type="noConversion"/>
  </si>
  <si>
    <t>解放花园——新星宇</t>
    <phoneticPr fontId="1" type="noConversion"/>
  </si>
  <si>
    <t>飞跃路——长春站</t>
    <phoneticPr fontId="1" type="noConversion"/>
  </si>
  <si>
    <t>150</t>
    <phoneticPr fontId="1" type="noConversion"/>
  </si>
  <si>
    <t>25</t>
    <phoneticPr fontId="1" type="noConversion"/>
  </si>
  <si>
    <t>元泰</t>
    <phoneticPr fontId="1" type="noConversion"/>
  </si>
  <si>
    <t>北十条——金源</t>
    <phoneticPr fontId="1" type="noConversion"/>
  </si>
  <si>
    <t>60</t>
    <phoneticPr fontId="1" type="noConversion"/>
  </si>
  <si>
    <t>中东市场——西安桥</t>
    <phoneticPr fontId="1" type="noConversion"/>
  </si>
  <si>
    <t>金源市场——欧亚卖场</t>
    <phoneticPr fontId="1" type="noConversion"/>
  </si>
  <si>
    <t>宇航</t>
    <phoneticPr fontId="1" type="noConversion"/>
  </si>
  <si>
    <t>芳草街——卫星广场</t>
    <phoneticPr fontId="1" type="noConversion"/>
  </si>
  <si>
    <t>90</t>
    <phoneticPr fontId="1" type="noConversion"/>
  </si>
  <si>
    <t>163B</t>
    <phoneticPr fontId="1" type="noConversion"/>
  </si>
  <si>
    <t>东环城——虎林街</t>
    <phoneticPr fontId="1" type="noConversion"/>
  </si>
  <si>
    <t>繁荣三期——一站</t>
    <phoneticPr fontId="1" type="noConversion"/>
  </si>
  <si>
    <t>市第二看守所——火车站</t>
    <phoneticPr fontId="1" type="noConversion"/>
  </si>
  <si>
    <t>实天</t>
    <phoneticPr fontId="1" type="noConversion"/>
  </si>
  <si>
    <t>福州街——长春站北口</t>
    <phoneticPr fontId="1" type="noConversion"/>
  </si>
  <si>
    <t>巨名</t>
    <phoneticPr fontId="1" type="noConversion"/>
  </si>
  <si>
    <t>北环城路——红旗街</t>
    <phoneticPr fontId="1" type="noConversion"/>
  </si>
  <si>
    <t>60-80</t>
    <phoneticPr fontId="1" type="noConversion"/>
  </si>
  <si>
    <t>久安</t>
    <phoneticPr fontId="1" type="noConversion"/>
  </si>
  <si>
    <t>六合一方——经开二区</t>
    <phoneticPr fontId="1" type="noConversion"/>
  </si>
  <si>
    <t>15</t>
    <phoneticPr fontId="1" type="noConversion"/>
  </si>
  <si>
    <t>华辉</t>
    <phoneticPr fontId="1" type="noConversion"/>
  </si>
  <si>
    <t>繁荣二期——五站</t>
    <phoneticPr fontId="1" type="noConversion"/>
  </si>
  <si>
    <t>西环城路——太阳城</t>
    <phoneticPr fontId="1" type="noConversion"/>
  </si>
  <si>
    <t>50</t>
    <phoneticPr fontId="1" type="noConversion"/>
  </si>
  <si>
    <t>湖光路——中东市场</t>
    <phoneticPr fontId="1" type="noConversion"/>
  </si>
  <si>
    <t>120</t>
    <phoneticPr fontId="1" type="noConversion"/>
  </si>
  <si>
    <t>兴顺——红旗街</t>
    <phoneticPr fontId="1" type="noConversion"/>
  </si>
  <si>
    <t>荣鼎康城--吉大南校</t>
    <phoneticPr fontId="1" type="noConversion"/>
  </si>
  <si>
    <t>一汽齿轮厂－长春站</t>
    <phoneticPr fontId="1" type="noConversion"/>
  </si>
  <si>
    <t>26</t>
    <phoneticPr fontId="1" type="noConversion"/>
  </si>
  <si>
    <t>乐嘉茗园-东安屯</t>
    <phoneticPr fontId="1" type="noConversion"/>
  </si>
  <si>
    <t>大营子—太阳城</t>
    <phoneticPr fontId="1" type="noConversion"/>
  </si>
  <si>
    <t>千锤物流－长春站</t>
    <phoneticPr fontId="1" type="noConversion"/>
  </si>
  <si>
    <t>22</t>
    <phoneticPr fontId="1" type="noConversion"/>
  </si>
  <si>
    <t>广宁</t>
    <phoneticPr fontId="1" type="noConversion"/>
  </si>
  <si>
    <t>郭家——长春站</t>
    <phoneticPr fontId="1" type="noConversion"/>
  </si>
  <si>
    <t>马家——长春站</t>
    <phoneticPr fontId="1" type="noConversion"/>
  </si>
  <si>
    <t>30-40</t>
    <phoneticPr fontId="1" type="noConversion"/>
  </si>
  <si>
    <t>20</t>
    <phoneticPr fontId="1" type="noConversion"/>
  </si>
  <si>
    <t>30-50</t>
    <phoneticPr fontId="1" type="noConversion"/>
  </si>
  <si>
    <t>出租公司</t>
    <phoneticPr fontId="1" type="noConversion"/>
  </si>
  <si>
    <t>中东——长春站</t>
    <phoneticPr fontId="1" type="noConversion"/>
  </si>
  <si>
    <t>中东——长春站</t>
    <phoneticPr fontId="1" type="noConversion"/>
  </si>
  <si>
    <t>富民大街——欧亚卖场</t>
    <phoneticPr fontId="1" type="noConversion"/>
  </si>
  <si>
    <t>90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</si>
</sst>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_);[Red]\(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74">
    <xf numFmtId="0" fontId="0" fillId="0" borderId="0" xfId="0">
      <alignment vertical="center"/>
    </xf>
    <xf numFmtId="0" fontId="3" fillId="0" borderId="0" xfId="0" applyFont="1">
      <alignment vertical="center"/>
    </xf>
    <xf numFmtId="20" fontId="7" fillId="0" borderId="2" xfId="3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20" fontId="7" fillId="0" borderId="2" xfId="4" applyNumberFormat="1" applyFont="1" applyFill="1" applyBorder="1" applyAlignment="1">
      <alignment horizontal="center" vertical="center" wrapText="1"/>
    </xf>
    <xf numFmtId="20" fontId="7" fillId="0" borderId="2" xfId="2" applyNumberFormat="1" applyFont="1" applyFill="1" applyBorder="1" applyAlignment="1">
      <alignment horizontal="center" vertical="center" wrapText="1"/>
    </xf>
    <xf numFmtId="49" fontId="7" fillId="0" borderId="2" xfId="2" applyNumberFormat="1" applyFont="1" applyFill="1" applyBorder="1" applyAlignment="1">
      <alignment horizontal="center" vertical="center" wrapText="1"/>
    </xf>
    <xf numFmtId="49" fontId="7" fillId="0" borderId="2" xfId="4" applyNumberFormat="1" applyFont="1" applyFill="1" applyBorder="1" applyAlignment="1">
      <alignment horizontal="center" vertical="center" wrapText="1"/>
    </xf>
    <xf numFmtId="20" fontId="7" fillId="0" borderId="2" xfId="0" applyNumberFormat="1" applyFont="1" applyFill="1" applyBorder="1" applyAlignment="1">
      <alignment horizontal="center" vertical="center" wrapText="1"/>
    </xf>
    <xf numFmtId="20" fontId="7" fillId="0" borderId="2" xfId="7" applyNumberFormat="1" applyFont="1" applyFill="1" applyBorder="1" applyAlignment="1">
      <alignment horizontal="center" vertical="center"/>
    </xf>
    <xf numFmtId="20" fontId="7" fillId="0" borderId="2" xfId="6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2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2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 wrapText="1"/>
    </xf>
    <xf numFmtId="177" fontId="3" fillId="0" borderId="0" xfId="0" applyNumberFormat="1" applyFont="1">
      <alignment vertical="center"/>
    </xf>
    <xf numFmtId="0" fontId="3" fillId="0" borderId="0" xfId="0" applyFont="1" applyAlignment="1">
      <alignment vertical="center"/>
    </xf>
    <xf numFmtId="20" fontId="3" fillId="0" borderId="4" xfId="0" applyNumberFormat="1" applyFont="1" applyBorder="1" applyAlignment="1">
      <alignment horizontal="center" vertical="center" wrapText="1"/>
    </xf>
    <xf numFmtId="20" fontId="3" fillId="0" borderId="7" xfId="0" applyNumberFormat="1" applyFont="1" applyBorder="1" applyAlignment="1">
      <alignment horizontal="center" vertical="center" wrapText="1"/>
    </xf>
    <xf numFmtId="20" fontId="3" fillId="0" borderId="8" xfId="0" applyNumberFormat="1" applyFont="1" applyBorder="1" applyAlignment="1">
      <alignment horizontal="center" vertical="center" wrapText="1"/>
    </xf>
    <xf numFmtId="20" fontId="3" fillId="0" borderId="10" xfId="0" applyNumberFormat="1" applyFont="1" applyBorder="1" applyAlignment="1">
      <alignment horizontal="center" vertical="center" wrapText="1"/>
    </xf>
    <xf numFmtId="20" fontId="3" fillId="0" borderId="13" xfId="0" applyNumberFormat="1" applyFont="1" applyBorder="1" applyAlignment="1">
      <alignment horizontal="center" vertical="center" wrapText="1"/>
    </xf>
    <xf numFmtId="20" fontId="3" fillId="0" borderId="14" xfId="0" applyNumberFormat="1" applyFont="1" applyBorder="1" applyAlignment="1">
      <alignment horizontal="center" vertical="center" wrapText="1"/>
    </xf>
    <xf numFmtId="20" fontId="3" fillId="2" borderId="7" xfId="0" applyNumberFormat="1" applyFont="1" applyFill="1" applyBorder="1" applyAlignment="1">
      <alignment horizontal="center" vertical="center" wrapText="1"/>
    </xf>
    <xf numFmtId="20" fontId="3" fillId="2" borderId="8" xfId="0" applyNumberFormat="1" applyFont="1" applyFill="1" applyBorder="1" applyAlignment="1">
      <alignment horizontal="center" vertical="center" wrapText="1"/>
    </xf>
    <xf numFmtId="20" fontId="3" fillId="2" borderId="2" xfId="0" applyNumberFormat="1" applyFont="1" applyFill="1" applyBorder="1" applyAlignment="1">
      <alignment horizontal="center" vertical="center" wrapText="1"/>
    </xf>
    <xf numFmtId="20" fontId="3" fillId="2" borderId="10" xfId="0" applyNumberFormat="1" applyFont="1" applyFill="1" applyBorder="1" applyAlignment="1">
      <alignment horizontal="center" vertical="center" wrapText="1"/>
    </xf>
    <xf numFmtId="20" fontId="3" fillId="2" borderId="13" xfId="0" applyNumberFormat="1" applyFont="1" applyFill="1" applyBorder="1" applyAlignment="1">
      <alignment horizontal="center" vertical="center" wrapText="1"/>
    </xf>
    <xf numFmtId="20" fontId="3" fillId="2" borderId="14" xfId="0" applyNumberFormat="1" applyFont="1" applyFill="1" applyBorder="1" applyAlignment="1">
      <alignment horizontal="center" vertical="center" wrapText="1"/>
    </xf>
    <xf numFmtId="20" fontId="7" fillId="0" borderId="7" xfId="3" applyNumberFormat="1" applyFont="1" applyFill="1" applyBorder="1" applyAlignment="1">
      <alignment horizontal="center" vertical="center" wrapText="1"/>
    </xf>
    <xf numFmtId="20" fontId="7" fillId="0" borderId="8" xfId="3" applyNumberFormat="1" applyFont="1" applyFill="1" applyBorder="1" applyAlignment="1">
      <alignment horizontal="center" vertical="center" wrapText="1"/>
    </xf>
    <xf numFmtId="20" fontId="7" fillId="0" borderId="10" xfId="3" applyNumberFormat="1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20" fontId="7" fillId="0" borderId="10" xfId="4" applyNumberFormat="1" applyFont="1" applyFill="1" applyBorder="1" applyAlignment="1">
      <alignment horizontal="center" vertical="center" wrapText="1"/>
    </xf>
    <xf numFmtId="20" fontId="7" fillId="0" borderId="10" xfId="2" applyNumberFormat="1" applyFont="1" applyFill="1" applyBorder="1" applyAlignment="1">
      <alignment horizontal="center" vertical="center" wrapText="1"/>
    </xf>
    <xf numFmtId="49" fontId="7" fillId="0" borderId="10" xfId="2" applyNumberFormat="1" applyFont="1" applyFill="1" applyBorder="1" applyAlignment="1">
      <alignment horizontal="center" vertical="center" wrapText="1"/>
    </xf>
    <xf numFmtId="49" fontId="7" fillId="0" borderId="10" xfId="4" applyNumberFormat="1" applyFont="1" applyFill="1" applyBorder="1" applyAlignment="1">
      <alignment horizontal="center" vertical="center" wrapText="1"/>
    </xf>
    <xf numFmtId="20" fontId="7" fillId="0" borderId="10" xfId="0" applyNumberFormat="1" applyFont="1" applyFill="1" applyBorder="1" applyAlignment="1">
      <alignment horizontal="center" vertical="center" wrapText="1"/>
    </xf>
    <xf numFmtId="20" fontId="7" fillId="0" borderId="10" xfId="7" applyNumberFormat="1" applyFont="1" applyFill="1" applyBorder="1" applyAlignment="1">
      <alignment horizontal="center" vertical="center"/>
    </xf>
    <xf numFmtId="20" fontId="7" fillId="0" borderId="10" xfId="6" applyNumberFormat="1" applyFont="1" applyFill="1" applyBorder="1" applyAlignment="1">
      <alignment horizontal="center" vertical="center" wrapText="1"/>
    </xf>
    <xf numFmtId="20" fontId="4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top" wrapText="1"/>
    </xf>
    <xf numFmtId="20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20" fontId="3" fillId="0" borderId="10" xfId="0" applyNumberFormat="1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177" fontId="8" fillId="0" borderId="13" xfId="2" applyNumberFormat="1" applyFont="1" applyBorder="1" applyAlignment="1">
      <alignment horizontal="center" vertical="center" wrapText="1"/>
    </xf>
    <xf numFmtId="0" fontId="8" fillId="0" borderId="13" xfId="2" applyNumberFormat="1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20" fontId="3" fillId="2" borderId="4" xfId="0" applyNumberFormat="1" applyFont="1" applyFill="1" applyBorder="1" applyAlignment="1">
      <alignment horizontal="center" vertical="center" wrapText="1"/>
    </xf>
    <xf numFmtId="20" fontId="3" fillId="0" borderId="17" xfId="0" applyNumberFormat="1" applyFont="1" applyBorder="1" applyAlignment="1">
      <alignment horizontal="center" vertical="center" wrapText="1"/>
    </xf>
    <xf numFmtId="20" fontId="3" fillId="2" borderId="17" xfId="0" applyNumberFormat="1" applyFont="1" applyFill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9" fontId="7" fillId="0" borderId="7" xfId="3" applyNumberFormat="1" applyFont="1" applyFill="1" applyBorder="1" applyAlignment="1">
      <alignment horizontal="center" vertical="center" wrapText="1"/>
    </xf>
    <xf numFmtId="9" fontId="7" fillId="0" borderId="2" xfId="3" applyNumberFormat="1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7" xfId="3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9" fontId="7" fillId="0" borderId="2" xfId="4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49" fontId="7" fillId="0" borderId="2" xfId="4" applyNumberFormat="1" applyFont="1" applyFill="1" applyBorder="1" applyAlignment="1">
      <alignment horizontal="center" vertical="center"/>
    </xf>
    <xf numFmtId="9" fontId="7" fillId="0" borderId="2" xfId="2" applyNumberFormat="1" applyFont="1" applyFill="1" applyBorder="1" applyAlignment="1">
      <alignment horizontal="center" vertical="center"/>
    </xf>
    <xf numFmtId="0" fontId="7" fillId="0" borderId="2" xfId="4" applyNumberFormat="1" applyFont="1" applyFill="1" applyBorder="1" applyAlignment="1">
      <alignment horizontal="center" vertical="center"/>
    </xf>
    <xf numFmtId="49" fontId="7" fillId="0" borderId="2" xfId="5" applyNumberFormat="1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>
      <alignment horizontal="center" vertical="center"/>
    </xf>
    <xf numFmtId="58" fontId="7" fillId="0" borderId="2" xfId="2" applyNumberFormat="1" applyFont="1" applyFill="1" applyBorder="1" applyAlignment="1">
      <alignment horizontal="center" vertical="center"/>
    </xf>
    <xf numFmtId="49" fontId="7" fillId="0" borderId="2" xfId="6" applyNumberFormat="1" applyFont="1" applyFill="1" applyBorder="1" applyAlignment="1">
      <alignment horizontal="center" vertical="center"/>
    </xf>
    <xf numFmtId="0" fontId="7" fillId="0" borderId="2" xfId="6" applyFont="1" applyFill="1" applyBorder="1" applyAlignment="1">
      <alignment horizontal="center" vertical="center"/>
    </xf>
    <xf numFmtId="0" fontId="7" fillId="0" borderId="2" xfId="6" applyNumberFormat="1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/>
    </xf>
    <xf numFmtId="9" fontId="7" fillId="0" borderId="2" xfId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 wrapText="1"/>
    </xf>
    <xf numFmtId="20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58" fontId="3" fillId="2" borderId="6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9" fontId="3" fillId="2" borderId="6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9" fontId="3" fillId="0" borderId="6" xfId="0" applyNumberFormat="1" applyFont="1" applyFill="1" applyBorder="1" applyAlignment="1" applyProtection="1">
      <alignment horizontal="center" vertical="center"/>
    </xf>
    <xf numFmtId="9" fontId="3" fillId="0" borderId="1" xfId="0" applyNumberFormat="1" applyFont="1" applyFill="1" applyBorder="1" applyAlignment="1" applyProtection="1">
      <alignment horizontal="center" vertical="center"/>
    </xf>
  </cellXfs>
  <cellStyles count="8">
    <cellStyle name="百分比" xfId="1" builtinId="5"/>
    <cellStyle name="常规" xfId="0" builtinId="0"/>
    <cellStyle name="常规 2" xfId="2"/>
    <cellStyle name="常规 2 2" xfId="6"/>
    <cellStyle name="常规 2 3" xfId="4"/>
    <cellStyle name="常规 3" xfId="3"/>
    <cellStyle name="常规 3 2" xfId="7"/>
    <cellStyle name="常规 3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455"/>
  <sheetViews>
    <sheetView tabSelected="1" zoomScale="85" zoomScaleNormal="85" workbookViewId="0">
      <pane xSplit="2" ySplit="2" topLeftCell="C285" activePane="bottomRight" state="frozen"/>
      <selection pane="topRight" activeCell="D1" sqref="D1"/>
      <selection pane="bottomLeft" activeCell="A3" sqref="A3"/>
      <selection pane="bottomRight" activeCell="B302" sqref="B302:B303"/>
    </sheetView>
  </sheetViews>
  <sheetFormatPr defaultColWidth="9" defaultRowHeight="13.5"/>
  <cols>
    <col min="1" max="1" width="9" style="20"/>
    <col min="2" max="2" width="6.25" style="1" customWidth="1"/>
    <col min="3" max="3" width="25.25" style="1" customWidth="1"/>
    <col min="4" max="4" width="17.75" style="1" customWidth="1"/>
    <col min="5" max="6" width="6.25" style="1" customWidth="1"/>
    <col min="7" max="7" width="10.25" style="1" customWidth="1"/>
    <col min="8" max="8" width="9" style="1"/>
    <col min="9" max="9" width="8.375" style="1" customWidth="1"/>
    <col min="10" max="10" width="8.25" style="1" customWidth="1"/>
    <col min="11" max="11" width="9" style="1"/>
    <col min="12" max="12" width="10.75" style="1" customWidth="1"/>
    <col min="13" max="13" width="9.75" style="19" bestFit="1" customWidth="1"/>
    <col min="14" max="14" width="8.125" style="1" customWidth="1"/>
    <col min="15" max="16" width="10.25" style="1" customWidth="1"/>
    <col min="17" max="16384" width="9" style="1"/>
  </cols>
  <sheetData>
    <row r="1" spans="1:16" ht="24" customHeight="1">
      <c r="A1" s="126" t="s">
        <v>2</v>
      </c>
      <c r="B1" s="68" t="s">
        <v>13</v>
      </c>
      <c r="C1" s="62" t="s">
        <v>14</v>
      </c>
      <c r="D1" s="68" t="s">
        <v>15</v>
      </c>
      <c r="E1" s="62" t="s">
        <v>0</v>
      </c>
      <c r="F1" s="62" t="s">
        <v>16</v>
      </c>
      <c r="G1" s="62" t="s">
        <v>17</v>
      </c>
      <c r="H1" s="50" t="s">
        <v>18</v>
      </c>
      <c r="I1" s="62" t="s">
        <v>19</v>
      </c>
      <c r="J1" s="62"/>
      <c r="K1" s="62" t="s">
        <v>20</v>
      </c>
      <c r="L1" s="62"/>
      <c r="M1" s="80" t="s">
        <v>21</v>
      </c>
      <c r="N1" s="81"/>
      <c r="O1" s="62" t="s">
        <v>22</v>
      </c>
      <c r="P1" s="63"/>
    </row>
    <row r="2" spans="1:16" ht="27.75" thickBot="1">
      <c r="A2" s="127"/>
      <c r="B2" s="69"/>
      <c r="C2" s="70"/>
      <c r="D2" s="69"/>
      <c r="E2" s="70"/>
      <c r="F2" s="70"/>
      <c r="G2" s="70"/>
      <c r="H2" s="51" t="s">
        <v>23</v>
      </c>
      <c r="I2" s="51" t="s">
        <v>24</v>
      </c>
      <c r="J2" s="51" t="s">
        <v>25</v>
      </c>
      <c r="K2" s="51" t="s">
        <v>24</v>
      </c>
      <c r="L2" s="51" t="s">
        <v>25</v>
      </c>
      <c r="M2" s="52" t="s">
        <v>26</v>
      </c>
      <c r="N2" s="51" t="s">
        <v>27</v>
      </c>
      <c r="O2" s="53" t="s">
        <v>28</v>
      </c>
      <c r="P2" s="54" t="s">
        <v>29</v>
      </c>
    </row>
    <row r="3" spans="1:16" ht="13.5" customHeight="1">
      <c r="A3" s="123" t="s">
        <v>291</v>
      </c>
      <c r="B3" s="64">
        <v>1</v>
      </c>
      <c r="C3" s="64" t="s">
        <v>30</v>
      </c>
      <c r="D3" s="64">
        <v>9</v>
      </c>
      <c r="E3" s="64">
        <v>20</v>
      </c>
      <c r="F3" s="64">
        <v>12</v>
      </c>
      <c r="G3" s="66">
        <v>0.6</v>
      </c>
      <c r="H3" s="64">
        <v>40</v>
      </c>
      <c r="I3" s="64">
        <v>12</v>
      </c>
      <c r="J3" s="64">
        <v>144</v>
      </c>
      <c r="K3" s="64">
        <v>108</v>
      </c>
      <c r="L3" s="64">
        <v>1296</v>
      </c>
      <c r="M3" s="77">
        <v>12</v>
      </c>
      <c r="N3" s="77">
        <v>15</v>
      </c>
      <c r="O3" s="33">
        <v>0.22222222222222199</v>
      </c>
      <c r="P3" s="34">
        <v>0.875</v>
      </c>
    </row>
    <row r="4" spans="1:16">
      <c r="A4" s="124"/>
      <c r="B4" s="65"/>
      <c r="C4" s="65"/>
      <c r="D4" s="65"/>
      <c r="E4" s="65"/>
      <c r="F4" s="65"/>
      <c r="G4" s="67"/>
      <c r="H4" s="65"/>
      <c r="I4" s="65"/>
      <c r="J4" s="65"/>
      <c r="K4" s="65"/>
      <c r="L4" s="65"/>
      <c r="M4" s="78"/>
      <c r="N4" s="78"/>
      <c r="O4" s="2">
        <v>0.25</v>
      </c>
      <c r="P4" s="35">
        <v>0.90277777777777801</v>
      </c>
    </row>
    <row r="5" spans="1:16">
      <c r="A5" s="124"/>
      <c r="B5" s="65">
        <v>4</v>
      </c>
      <c r="C5" s="65" t="s">
        <v>31</v>
      </c>
      <c r="D5" s="65">
        <v>13</v>
      </c>
      <c r="E5" s="65">
        <v>35</v>
      </c>
      <c r="F5" s="65">
        <v>18</v>
      </c>
      <c r="G5" s="67">
        <v>0.52</v>
      </c>
      <c r="H5" s="65">
        <v>43</v>
      </c>
      <c r="I5" s="79" t="s">
        <v>32</v>
      </c>
      <c r="J5" s="65">
        <v>180</v>
      </c>
      <c r="K5" s="65">
        <v>130</v>
      </c>
      <c r="L5" s="65">
        <v>2340</v>
      </c>
      <c r="M5" s="79" t="s">
        <v>32</v>
      </c>
      <c r="N5" s="79" t="s">
        <v>33</v>
      </c>
      <c r="O5" s="2">
        <v>0.21527777777777801</v>
      </c>
      <c r="P5" s="35">
        <v>0.85763888888888895</v>
      </c>
    </row>
    <row r="6" spans="1:16">
      <c r="A6" s="124"/>
      <c r="B6" s="65"/>
      <c r="C6" s="65"/>
      <c r="D6" s="65"/>
      <c r="E6" s="65"/>
      <c r="F6" s="65"/>
      <c r="G6" s="67"/>
      <c r="H6" s="65"/>
      <c r="I6" s="79"/>
      <c r="J6" s="65"/>
      <c r="K6" s="65"/>
      <c r="L6" s="65"/>
      <c r="M6" s="79"/>
      <c r="N6" s="79"/>
      <c r="O6" s="2">
        <v>0.243055555555556</v>
      </c>
      <c r="P6" s="35">
        <v>0.88888888888888895</v>
      </c>
    </row>
    <row r="7" spans="1:16">
      <c r="A7" s="124"/>
      <c r="B7" s="65">
        <v>17</v>
      </c>
      <c r="C7" s="65" t="s">
        <v>34</v>
      </c>
      <c r="D7" s="65">
        <v>13.5</v>
      </c>
      <c r="E7" s="65">
        <v>40</v>
      </c>
      <c r="F7" s="65">
        <v>20</v>
      </c>
      <c r="G7" s="67">
        <v>0.5</v>
      </c>
      <c r="H7" s="65">
        <v>40</v>
      </c>
      <c r="I7" s="65">
        <v>10</v>
      </c>
      <c r="J7" s="65">
        <v>162</v>
      </c>
      <c r="K7" s="65">
        <v>135</v>
      </c>
      <c r="L7" s="65">
        <v>2700</v>
      </c>
      <c r="M7" s="78">
        <v>7</v>
      </c>
      <c r="N7" s="78">
        <v>10</v>
      </c>
      <c r="O7" s="2">
        <v>0.23611111111111099</v>
      </c>
      <c r="P7" s="36" t="s">
        <v>35</v>
      </c>
    </row>
    <row r="8" spans="1:16">
      <c r="A8" s="12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78"/>
      <c r="N8" s="78"/>
      <c r="O8" s="2">
        <v>0.25</v>
      </c>
      <c r="P8" s="35">
        <v>0.84722222222222199</v>
      </c>
    </row>
    <row r="9" spans="1:16">
      <c r="A9" s="124"/>
      <c r="B9" s="65">
        <v>18</v>
      </c>
      <c r="C9" s="65" t="s">
        <v>36</v>
      </c>
      <c r="D9" s="65">
        <v>10.199999999999999</v>
      </c>
      <c r="E9" s="65">
        <v>10</v>
      </c>
      <c r="F9" s="65">
        <v>7</v>
      </c>
      <c r="G9" s="67">
        <v>0.7</v>
      </c>
      <c r="H9" s="65">
        <v>30</v>
      </c>
      <c r="I9" s="65">
        <v>20</v>
      </c>
      <c r="J9" s="65">
        <v>140</v>
      </c>
      <c r="K9" s="65">
        <v>204</v>
      </c>
      <c r="L9" s="65">
        <v>1428</v>
      </c>
      <c r="M9" s="78">
        <v>10</v>
      </c>
      <c r="N9" s="78" t="s">
        <v>37</v>
      </c>
      <c r="O9" s="2">
        <v>0.22916666666666699</v>
      </c>
      <c r="P9" s="35">
        <v>0.79166666666666696</v>
      </c>
    </row>
    <row r="10" spans="1:16">
      <c r="A10" s="124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78"/>
      <c r="N10" s="78"/>
      <c r="O10" s="2">
        <v>0.25</v>
      </c>
      <c r="P10" s="35">
        <v>0.8125</v>
      </c>
    </row>
    <row r="11" spans="1:16">
      <c r="A11" s="124"/>
      <c r="B11" s="65">
        <v>115</v>
      </c>
      <c r="C11" s="65" t="s">
        <v>38</v>
      </c>
      <c r="D11" s="65">
        <v>17.3</v>
      </c>
      <c r="E11" s="65">
        <v>28</v>
      </c>
      <c r="F11" s="65">
        <v>21</v>
      </c>
      <c r="G11" s="67">
        <v>0.75</v>
      </c>
      <c r="H11" s="65">
        <v>48</v>
      </c>
      <c r="I11" s="65">
        <v>8</v>
      </c>
      <c r="J11" s="65">
        <v>160</v>
      </c>
      <c r="K11" s="65">
        <v>138.4</v>
      </c>
      <c r="L11" s="65">
        <v>2768</v>
      </c>
      <c r="M11" s="78">
        <v>8</v>
      </c>
      <c r="N11" s="78">
        <v>12</v>
      </c>
      <c r="O11" s="2">
        <v>0.22916666666666699</v>
      </c>
      <c r="P11" s="35">
        <v>0.79166666666666696</v>
      </c>
    </row>
    <row r="12" spans="1:16">
      <c r="A12" s="124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78"/>
      <c r="N12" s="78"/>
      <c r="O12" s="2">
        <v>0.243055555555556</v>
      </c>
      <c r="P12" s="35">
        <v>0.79166666666666696</v>
      </c>
    </row>
    <row r="13" spans="1:16">
      <c r="A13" s="124"/>
      <c r="B13" s="65">
        <v>218</v>
      </c>
      <c r="C13" s="65" t="s">
        <v>39</v>
      </c>
      <c r="D13" s="65">
        <v>17.5</v>
      </c>
      <c r="E13" s="65">
        <v>23</v>
      </c>
      <c r="F13" s="65">
        <v>15</v>
      </c>
      <c r="G13" s="67">
        <v>0.65</v>
      </c>
      <c r="H13" s="65">
        <v>50</v>
      </c>
      <c r="I13" s="65">
        <v>10</v>
      </c>
      <c r="J13" s="65">
        <v>150</v>
      </c>
      <c r="K13" s="65">
        <v>175</v>
      </c>
      <c r="L13" s="65">
        <v>2625</v>
      </c>
      <c r="M13" s="79" t="s">
        <v>40</v>
      </c>
      <c r="N13" s="79" t="s">
        <v>37</v>
      </c>
      <c r="O13" s="2">
        <v>0.243055555555556</v>
      </c>
      <c r="P13" s="35">
        <v>0.79166666666666696</v>
      </c>
    </row>
    <row r="14" spans="1:16">
      <c r="A14" s="12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79"/>
      <c r="N14" s="79"/>
      <c r="O14" s="2">
        <v>0.27777777777777801</v>
      </c>
      <c r="P14" s="35">
        <v>0.82638888888888895</v>
      </c>
    </row>
    <row r="15" spans="1:16">
      <c r="A15" s="124"/>
      <c r="B15" s="65" t="s">
        <v>41</v>
      </c>
      <c r="C15" s="65" t="s">
        <v>42</v>
      </c>
      <c r="D15" s="65">
        <v>19</v>
      </c>
      <c r="E15" s="65">
        <v>8</v>
      </c>
      <c r="F15" s="65">
        <v>5</v>
      </c>
      <c r="G15" s="67">
        <v>0.63</v>
      </c>
      <c r="H15" s="65">
        <v>55</v>
      </c>
      <c r="I15" s="65">
        <v>10</v>
      </c>
      <c r="J15" s="65">
        <v>50</v>
      </c>
      <c r="K15" s="65">
        <v>190</v>
      </c>
      <c r="L15" s="65">
        <v>950</v>
      </c>
      <c r="M15" s="78">
        <v>30</v>
      </c>
      <c r="N15" s="78">
        <v>40</v>
      </c>
      <c r="O15" s="2">
        <v>0.23611111111111099</v>
      </c>
      <c r="P15" s="35">
        <v>0.77083333333333304</v>
      </c>
    </row>
    <row r="16" spans="1:16">
      <c r="A16" s="124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78"/>
      <c r="N16" s="78"/>
      <c r="O16" s="2">
        <v>0.27430555555555602</v>
      </c>
      <c r="P16" s="35">
        <v>0.80902777777777801</v>
      </c>
    </row>
    <row r="17" spans="1:16">
      <c r="A17" s="124"/>
      <c r="B17" s="65">
        <v>225</v>
      </c>
      <c r="C17" s="65" t="s">
        <v>43</v>
      </c>
      <c r="D17" s="65">
        <v>15.5</v>
      </c>
      <c r="E17" s="65">
        <v>35</v>
      </c>
      <c r="F17" s="65">
        <v>23</v>
      </c>
      <c r="G17" s="67">
        <v>0.66</v>
      </c>
      <c r="H17" s="65">
        <v>46</v>
      </c>
      <c r="I17" s="65">
        <v>10</v>
      </c>
      <c r="J17" s="65">
        <v>220</v>
      </c>
      <c r="K17" s="65">
        <v>155</v>
      </c>
      <c r="L17" s="65">
        <v>3410</v>
      </c>
      <c r="M17" s="82" t="s">
        <v>44</v>
      </c>
      <c r="N17" s="79" t="s">
        <v>40</v>
      </c>
      <c r="O17" s="2">
        <v>0.20833333333333301</v>
      </c>
      <c r="P17" s="35">
        <v>0.90277777777777801</v>
      </c>
    </row>
    <row r="18" spans="1:16">
      <c r="A18" s="124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82"/>
      <c r="N18" s="79"/>
      <c r="O18" s="2">
        <v>0.23611111111111099</v>
      </c>
      <c r="P18" s="35">
        <v>0.90277777777777801</v>
      </c>
    </row>
    <row r="19" spans="1:16">
      <c r="A19" s="124"/>
      <c r="B19" s="65">
        <v>238</v>
      </c>
      <c r="C19" s="65" t="s">
        <v>45</v>
      </c>
      <c r="D19" s="65">
        <v>16.7</v>
      </c>
      <c r="E19" s="65">
        <v>33</v>
      </c>
      <c r="F19" s="65">
        <v>24</v>
      </c>
      <c r="G19" s="67">
        <v>0.72</v>
      </c>
      <c r="H19" s="65">
        <v>48</v>
      </c>
      <c r="I19" s="65">
        <v>10</v>
      </c>
      <c r="J19" s="65">
        <v>240</v>
      </c>
      <c r="K19" s="65">
        <v>167</v>
      </c>
      <c r="L19" s="65">
        <v>4008</v>
      </c>
      <c r="M19" s="78">
        <v>6</v>
      </c>
      <c r="N19" s="78">
        <v>10</v>
      </c>
      <c r="O19" s="2">
        <v>0.22916666666666699</v>
      </c>
      <c r="P19" s="35">
        <v>0.79166666666666696</v>
      </c>
    </row>
    <row r="20" spans="1:16">
      <c r="A20" s="124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78"/>
      <c r="N20" s="78"/>
      <c r="O20" s="2">
        <v>0.25</v>
      </c>
      <c r="P20" s="35">
        <v>0.82638888888888895</v>
      </c>
    </row>
    <row r="21" spans="1:16">
      <c r="A21" s="124"/>
      <c r="B21" s="65">
        <v>259</v>
      </c>
      <c r="C21" s="65" t="s">
        <v>46</v>
      </c>
      <c r="D21" s="65">
        <v>13.5</v>
      </c>
      <c r="E21" s="65">
        <v>23</v>
      </c>
      <c r="F21" s="65">
        <v>16</v>
      </c>
      <c r="G21" s="67">
        <v>0.69</v>
      </c>
      <c r="H21" s="65">
        <v>40</v>
      </c>
      <c r="I21" s="65">
        <v>12</v>
      </c>
      <c r="J21" s="65">
        <v>162</v>
      </c>
      <c r="K21" s="65">
        <v>162</v>
      </c>
      <c r="L21" s="65">
        <v>2592</v>
      </c>
      <c r="M21" s="79" t="s">
        <v>10</v>
      </c>
      <c r="N21" s="79" t="s">
        <v>32</v>
      </c>
      <c r="O21" s="2">
        <v>0.22916666666666699</v>
      </c>
      <c r="P21" s="35">
        <v>0.81944444444444497</v>
      </c>
    </row>
    <row r="22" spans="1:16">
      <c r="A22" s="124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79"/>
      <c r="N22" s="79"/>
      <c r="O22" s="2">
        <v>0.25694444444444398</v>
      </c>
      <c r="P22" s="35">
        <v>0.84722222222222199</v>
      </c>
    </row>
    <row r="23" spans="1:16" ht="17.100000000000001" customHeight="1">
      <c r="A23" s="124"/>
      <c r="B23" s="65">
        <v>260</v>
      </c>
      <c r="C23" s="65" t="s">
        <v>47</v>
      </c>
      <c r="D23" s="65">
        <v>16.8</v>
      </c>
      <c r="E23" s="65">
        <v>10</v>
      </c>
      <c r="F23" s="65">
        <v>6</v>
      </c>
      <c r="G23" s="67">
        <v>0.6</v>
      </c>
      <c r="H23" s="65">
        <v>48</v>
      </c>
      <c r="I23" s="65">
        <v>10</v>
      </c>
      <c r="J23" s="65">
        <v>168</v>
      </c>
      <c r="K23" s="65">
        <v>168</v>
      </c>
      <c r="L23" s="65">
        <v>1008</v>
      </c>
      <c r="M23" s="78">
        <v>20</v>
      </c>
      <c r="N23" s="78">
        <v>25</v>
      </c>
      <c r="O23" s="2">
        <v>0.22916666666666699</v>
      </c>
      <c r="P23" s="35">
        <v>0.79166666666666696</v>
      </c>
    </row>
    <row r="24" spans="1:16" ht="17.100000000000001" customHeight="1">
      <c r="A24" s="12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78"/>
      <c r="N24" s="78"/>
      <c r="O24" s="2">
        <v>0.26250000000000001</v>
      </c>
      <c r="P24" s="35">
        <v>0.82499999999999996</v>
      </c>
    </row>
    <row r="25" spans="1:16" ht="17.100000000000001" customHeight="1">
      <c r="A25" s="124"/>
      <c r="B25" s="65">
        <v>268</v>
      </c>
      <c r="C25" s="65" t="s">
        <v>48</v>
      </c>
      <c r="D25" s="65">
        <v>8.5</v>
      </c>
      <c r="E25" s="65">
        <v>20</v>
      </c>
      <c r="F25" s="65">
        <v>14</v>
      </c>
      <c r="G25" s="67">
        <v>0.7</v>
      </c>
      <c r="H25" s="65">
        <v>35</v>
      </c>
      <c r="I25" s="65">
        <v>14</v>
      </c>
      <c r="J25" s="65">
        <v>196</v>
      </c>
      <c r="K25" s="65">
        <v>119</v>
      </c>
      <c r="L25" s="65">
        <v>1666</v>
      </c>
      <c r="M25" s="78">
        <v>10</v>
      </c>
      <c r="N25" s="78">
        <v>15</v>
      </c>
      <c r="O25" s="2">
        <v>0.25</v>
      </c>
      <c r="P25" s="35">
        <v>0.82638888888888895</v>
      </c>
    </row>
    <row r="26" spans="1:16" ht="17.100000000000001" customHeight="1">
      <c r="A26" s="124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78"/>
      <c r="N26" s="78"/>
      <c r="O26" s="2">
        <v>0.27430555555555602</v>
      </c>
      <c r="P26" s="35">
        <v>0.85416666666666696</v>
      </c>
    </row>
    <row r="27" spans="1:16">
      <c r="A27" s="124"/>
      <c r="B27" s="65">
        <v>278</v>
      </c>
      <c r="C27" s="65" t="s">
        <v>49</v>
      </c>
      <c r="D27" s="65">
        <v>10</v>
      </c>
      <c r="E27" s="65">
        <v>16</v>
      </c>
      <c r="F27" s="65">
        <v>10</v>
      </c>
      <c r="G27" s="67">
        <v>0.62</v>
      </c>
      <c r="H27" s="65">
        <v>35</v>
      </c>
      <c r="I27" s="65">
        <v>14</v>
      </c>
      <c r="J27" s="65">
        <v>140</v>
      </c>
      <c r="K27" s="65">
        <v>140</v>
      </c>
      <c r="L27" s="65">
        <v>1400</v>
      </c>
      <c r="M27" s="78">
        <v>10</v>
      </c>
      <c r="N27" s="78">
        <v>15</v>
      </c>
      <c r="O27" s="2">
        <v>0.243055555555556</v>
      </c>
      <c r="P27" s="35">
        <v>0.80902777777777801</v>
      </c>
    </row>
    <row r="28" spans="1:16">
      <c r="A28" s="12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78"/>
      <c r="N28" s="78"/>
      <c r="O28" s="2">
        <v>0.26736111111111099</v>
      </c>
      <c r="P28" s="35">
        <v>0.83333333333333304</v>
      </c>
    </row>
    <row r="29" spans="1:16">
      <c r="A29" s="124"/>
      <c r="B29" s="65">
        <v>281</v>
      </c>
      <c r="C29" s="65" t="s">
        <v>50</v>
      </c>
      <c r="D29" s="65">
        <v>13</v>
      </c>
      <c r="E29" s="65">
        <v>27</v>
      </c>
      <c r="F29" s="65">
        <v>22</v>
      </c>
      <c r="G29" s="67">
        <v>0.81</v>
      </c>
      <c r="H29" s="65">
        <v>50</v>
      </c>
      <c r="I29" s="65">
        <v>12</v>
      </c>
      <c r="J29" s="65">
        <v>264</v>
      </c>
      <c r="K29" s="65">
        <v>156</v>
      </c>
      <c r="L29" s="65">
        <v>3432</v>
      </c>
      <c r="M29" s="78">
        <v>6</v>
      </c>
      <c r="N29" s="78">
        <v>8</v>
      </c>
      <c r="O29" s="2">
        <v>0.22916666666666699</v>
      </c>
      <c r="P29" s="35">
        <v>0.80555555555555503</v>
      </c>
    </row>
    <row r="30" spans="1:16">
      <c r="A30" s="124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78"/>
      <c r="N30" s="78"/>
      <c r="O30" s="2">
        <v>0.25694444444444398</v>
      </c>
      <c r="P30" s="35">
        <v>0.84027777777777801</v>
      </c>
    </row>
    <row r="31" spans="1:16">
      <c r="A31" s="124"/>
      <c r="B31" s="65">
        <v>286</v>
      </c>
      <c r="C31" s="65" t="s">
        <v>51</v>
      </c>
      <c r="D31" s="65">
        <v>20</v>
      </c>
      <c r="E31" s="65">
        <v>10</v>
      </c>
      <c r="F31" s="65">
        <v>8</v>
      </c>
      <c r="G31" s="67">
        <v>0.8</v>
      </c>
      <c r="H31" s="65">
        <v>70</v>
      </c>
      <c r="I31" s="79">
        <v>8</v>
      </c>
      <c r="J31" s="65">
        <v>67</v>
      </c>
      <c r="K31" s="65">
        <v>160</v>
      </c>
      <c r="L31" s="65">
        <v>1340</v>
      </c>
      <c r="M31" s="79" t="s">
        <v>52</v>
      </c>
      <c r="N31" s="78">
        <v>35</v>
      </c>
      <c r="O31" s="2">
        <v>0.23611111111111099</v>
      </c>
      <c r="P31" s="35">
        <v>0.79861111111111105</v>
      </c>
    </row>
    <row r="32" spans="1:16">
      <c r="A32" s="124"/>
      <c r="B32" s="65"/>
      <c r="C32" s="65"/>
      <c r="D32" s="65"/>
      <c r="E32" s="65"/>
      <c r="F32" s="65"/>
      <c r="G32" s="65"/>
      <c r="H32" s="65"/>
      <c r="I32" s="79"/>
      <c r="J32" s="65"/>
      <c r="K32" s="65"/>
      <c r="L32" s="65"/>
      <c r="M32" s="79"/>
      <c r="N32" s="78"/>
      <c r="O32" s="2">
        <v>0.243055555555556</v>
      </c>
      <c r="P32" s="35">
        <v>0.84027777777777801</v>
      </c>
    </row>
    <row r="33" spans="1:16">
      <c r="A33" s="124"/>
      <c r="B33" s="65">
        <v>301</v>
      </c>
      <c r="C33" s="65" t="s">
        <v>53</v>
      </c>
      <c r="D33" s="65">
        <v>15</v>
      </c>
      <c r="E33" s="65">
        <v>30</v>
      </c>
      <c r="F33" s="65">
        <v>18</v>
      </c>
      <c r="G33" s="67">
        <v>0.6</v>
      </c>
      <c r="H33" s="65">
        <v>48</v>
      </c>
      <c r="I33" s="65">
        <v>10</v>
      </c>
      <c r="J33" s="65">
        <v>180</v>
      </c>
      <c r="K33" s="65">
        <v>150</v>
      </c>
      <c r="L33" s="65">
        <v>2700</v>
      </c>
      <c r="M33" s="78">
        <v>8</v>
      </c>
      <c r="N33" s="78">
        <v>10</v>
      </c>
      <c r="O33" s="2">
        <v>0.22222222222222199</v>
      </c>
      <c r="P33" s="35">
        <v>0.79166666666666696</v>
      </c>
    </row>
    <row r="34" spans="1:16">
      <c r="A34" s="124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78"/>
      <c r="N34" s="78"/>
      <c r="O34" s="2">
        <v>0.25</v>
      </c>
      <c r="P34" s="35">
        <v>0.82638888888888895</v>
      </c>
    </row>
    <row r="35" spans="1:16">
      <c r="A35" s="124"/>
      <c r="B35" s="65">
        <v>361</v>
      </c>
      <c r="C35" s="65" t="s">
        <v>54</v>
      </c>
      <c r="D35" s="65">
        <v>13</v>
      </c>
      <c r="E35" s="65">
        <v>53</v>
      </c>
      <c r="F35" s="65">
        <v>31</v>
      </c>
      <c r="G35" s="67">
        <v>0.57999999999999996</v>
      </c>
      <c r="H35" s="65">
        <v>42</v>
      </c>
      <c r="I35" s="65">
        <v>12</v>
      </c>
      <c r="J35" s="65">
        <v>310</v>
      </c>
      <c r="K35" s="65">
        <v>156</v>
      </c>
      <c r="L35" s="65">
        <v>4030</v>
      </c>
      <c r="M35" s="78">
        <v>4</v>
      </c>
      <c r="N35" s="78">
        <v>5</v>
      </c>
      <c r="O35" s="2">
        <v>0.1875</v>
      </c>
      <c r="P35" s="35">
        <v>0.89583333333333304</v>
      </c>
    </row>
    <row r="36" spans="1:16">
      <c r="A36" s="124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78"/>
      <c r="N36" s="78"/>
      <c r="O36" s="2">
        <v>0.21527777777777801</v>
      </c>
      <c r="P36" s="35">
        <v>0.92361111111111105</v>
      </c>
    </row>
    <row r="37" spans="1:16">
      <c r="A37" s="124"/>
      <c r="B37" s="65" t="s">
        <v>55</v>
      </c>
      <c r="C37" s="65" t="s">
        <v>56</v>
      </c>
      <c r="D37" s="65">
        <v>13</v>
      </c>
      <c r="E37" s="65">
        <v>12</v>
      </c>
      <c r="F37" s="65">
        <v>6</v>
      </c>
      <c r="G37" s="67">
        <v>0.5</v>
      </c>
      <c r="H37" s="65">
        <v>42</v>
      </c>
      <c r="I37" s="65">
        <v>10</v>
      </c>
      <c r="J37" s="65">
        <v>60</v>
      </c>
      <c r="K37" s="65">
        <v>130</v>
      </c>
      <c r="L37" s="65">
        <v>780</v>
      </c>
      <c r="M37" s="78">
        <v>12</v>
      </c>
      <c r="N37" s="78">
        <v>15</v>
      </c>
      <c r="O37" s="2">
        <v>0.243055555555556</v>
      </c>
      <c r="P37" s="35">
        <v>0.77083333333333304</v>
      </c>
    </row>
    <row r="38" spans="1:16">
      <c r="A38" s="124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78"/>
      <c r="N38" s="78"/>
      <c r="O38" s="2">
        <v>0.27777777777777801</v>
      </c>
      <c r="P38" s="35">
        <v>0.80555555555555503</v>
      </c>
    </row>
    <row r="39" spans="1:16">
      <c r="A39" s="124"/>
      <c r="B39" s="84">
        <v>5</v>
      </c>
      <c r="C39" s="84" t="s">
        <v>57</v>
      </c>
      <c r="D39" s="85">
        <v>12</v>
      </c>
      <c r="E39" s="84">
        <v>24</v>
      </c>
      <c r="F39" s="83">
        <v>20</v>
      </c>
      <c r="G39" s="86">
        <f t="shared" ref="G39:G43" si="0">F39/E39</f>
        <v>0.83333333333333337</v>
      </c>
      <c r="H39" s="83">
        <v>40</v>
      </c>
      <c r="I39" s="83">
        <v>16</v>
      </c>
      <c r="J39" s="83">
        <f t="shared" ref="J39:J43" si="1">I39*F39</f>
        <v>320</v>
      </c>
      <c r="K39" s="83">
        <f t="shared" ref="K39:K43" si="2">I39*D39</f>
        <v>192</v>
      </c>
      <c r="L39" s="83">
        <f t="shared" ref="L39:L43" si="3">K39*F39</f>
        <v>3840</v>
      </c>
      <c r="M39" s="83">
        <v>5</v>
      </c>
      <c r="N39" s="83">
        <v>7</v>
      </c>
      <c r="O39" s="4">
        <v>0.243055555555556</v>
      </c>
      <c r="P39" s="37">
        <v>0.88194444444444497</v>
      </c>
    </row>
    <row r="40" spans="1:16">
      <c r="A40" s="124"/>
      <c r="B40" s="84"/>
      <c r="C40" s="84"/>
      <c r="D40" s="85"/>
      <c r="E40" s="84"/>
      <c r="F40" s="83"/>
      <c r="G40" s="86"/>
      <c r="H40" s="83"/>
      <c r="I40" s="83"/>
      <c r="J40" s="83"/>
      <c r="K40" s="83"/>
      <c r="L40" s="83"/>
      <c r="M40" s="83"/>
      <c r="N40" s="83"/>
      <c r="O40" s="4">
        <v>0.243055555555556</v>
      </c>
      <c r="P40" s="37">
        <v>0.86805555555555503</v>
      </c>
    </row>
    <row r="41" spans="1:16">
      <c r="A41" s="124"/>
      <c r="B41" s="84">
        <v>6</v>
      </c>
      <c r="C41" s="84" t="s">
        <v>58</v>
      </c>
      <c r="D41" s="85">
        <v>12</v>
      </c>
      <c r="E41" s="84">
        <v>22</v>
      </c>
      <c r="F41" s="84">
        <v>13</v>
      </c>
      <c r="G41" s="86">
        <f t="shared" si="0"/>
        <v>0.59090909090909094</v>
      </c>
      <c r="H41" s="84">
        <v>32</v>
      </c>
      <c r="I41" s="84">
        <v>16</v>
      </c>
      <c r="J41" s="83">
        <f t="shared" si="1"/>
        <v>208</v>
      </c>
      <c r="K41" s="83">
        <f t="shared" si="2"/>
        <v>192</v>
      </c>
      <c r="L41" s="83">
        <f t="shared" si="3"/>
        <v>2496</v>
      </c>
      <c r="M41" s="87" t="s">
        <v>59</v>
      </c>
      <c r="N41" s="87" t="s">
        <v>10</v>
      </c>
      <c r="O41" s="5">
        <v>0.22916666666666699</v>
      </c>
      <c r="P41" s="38">
        <v>0.83333333333333304</v>
      </c>
    </row>
    <row r="42" spans="1:16">
      <c r="A42" s="124"/>
      <c r="B42" s="84"/>
      <c r="C42" s="84"/>
      <c r="D42" s="85"/>
      <c r="E42" s="84"/>
      <c r="F42" s="84"/>
      <c r="G42" s="86"/>
      <c r="H42" s="84"/>
      <c r="I42" s="84"/>
      <c r="J42" s="83"/>
      <c r="K42" s="83"/>
      <c r="L42" s="83"/>
      <c r="M42" s="87"/>
      <c r="N42" s="87"/>
      <c r="O42" s="5">
        <v>0.243055555555556</v>
      </c>
      <c r="P42" s="38">
        <v>0.85555555555555596</v>
      </c>
    </row>
    <row r="43" spans="1:16">
      <c r="A43" s="124"/>
      <c r="B43" s="84">
        <v>13</v>
      </c>
      <c r="C43" s="84" t="s">
        <v>60</v>
      </c>
      <c r="D43" s="85">
        <v>13</v>
      </c>
      <c r="E43" s="84">
        <v>25</v>
      </c>
      <c r="F43" s="84">
        <v>15</v>
      </c>
      <c r="G43" s="86">
        <f t="shared" si="0"/>
        <v>0.6</v>
      </c>
      <c r="H43" s="84">
        <v>35</v>
      </c>
      <c r="I43" s="84">
        <v>16</v>
      </c>
      <c r="J43" s="83">
        <f t="shared" si="1"/>
        <v>240</v>
      </c>
      <c r="K43" s="83">
        <f t="shared" si="2"/>
        <v>208</v>
      </c>
      <c r="L43" s="83">
        <f t="shared" si="3"/>
        <v>3120</v>
      </c>
      <c r="M43" s="82">
        <v>6</v>
      </c>
      <c r="N43" s="82">
        <v>12</v>
      </c>
      <c r="O43" s="5">
        <v>0.23611111111111099</v>
      </c>
      <c r="P43" s="38">
        <v>0.875</v>
      </c>
    </row>
    <row r="44" spans="1:16">
      <c r="A44" s="124"/>
      <c r="B44" s="84"/>
      <c r="C44" s="84"/>
      <c r="D44" s="85"/>
      <c r="E44" s="84"/>
      <c r="F44" s="84"/>
      <c r="G44" s="86"/>
      <c r="H44" s="84"/>
      <c r="I44" s="84"/>
      <c r="J44" s="83"/>
      <c r="K44" s="83"/>
      <c r="L44" s="83"/>
      <c r="M44" s="82"/>
      <c r="N44" s="82"/>
      <c r="O44" s="5">
        <v>0.25</v>
      </c>
      <c r="P44" s="38">
        <v>0.89583333333333304</v>
      </c>
    </row>
    <row r="45" spans="1:16">
      <c r="A45" s="124"/>
      <c r="B45" s="84">
        <v>25</v>
      </c>
      <c r="C45" s="84" t="s">
        <v>61</v>
      </c>
      <c r="D45" s="85">
        <v>11.7</v>
      </c>
      <c r="E45" s="84">
        <v>35</v>
      </c>
      <c r="F45" s="84">
        <v>21</v>
      </c>
      <c r="G45" s="86">
        <f t="shared" ref="G45:G49" si="4">F45/E45</f>
        <v>0.6</v>
      </c>
      <c r="H45" s="84">
        <v>38</v>
      </c>
      <c r="I45" s="84">
        <v>16</v>
      </c>
      <c r="J45" s="83">
        <f t="shared" ref="J45:J49" si="5">I45*F45</f>
        <v>336</v>
      </c>
      <c r="K45" s="83">
        <f t="shared" ref="K45:K49" si="6">I45*D45</f>
        <v>187.2</v>
      </c>
      <c r="L45" s="83">
        <f t="shared" ref="L45:L49" si="7">K45*F45</f>
        <v>3931.2</v>
      </c>
      <c r="M45" s="87" t="s">
        <v>62</v>
      </c>
      <c r="N45" s="82">
        <v>5</v>
      </c>
      <c r="O45" s="5">
        <v>0.22916666666666699</v>
      </c>
      <c r="P45" s="38">
        <v>0.83333333333333304</v>
      </c>
    </row>
    <row r="46" spans="1:16">
      <c r="A46" s="124"/>
      <c r="B46" s="84"/>
      <c r="C46" s="84"/>
      <c r="D46" s="85"/>
      <c r="E46" s="84"/>
      <c r="F46" s="84"/>
      <c r="G46" s="86"/>
      <c r="H46" s="84"/>
      <c r="I46" s="84"/>
      <c r="J46" s="83"/>
      <c r="K46" s="83"/>
      <c r="L46" s="83"/>
      <c r="M46" s="87"/>
      <c r="N46" s="82"/>
      <c r="O46" s="5">
        <v>0.22916666666666699</v>
      </c>
      <c r="P46" s="38">
        <v>0.86111111111111105</v>
      </c>
    </row>
    <row r="47" spans="1:16">
      <c r="A47" s="124"/>
      <c r="B47" s="88">
        <v>28</v>
      </c>
      <c r="C47" s="65" t="s">
        <v>63</v>
      </c>
      <c r="D47" s="85">
        <v>13</v>
      </c>
      <c r="E47" s="84">
        <v>6</v>
      </c>
      <c r="F47" s="84">
        <v>6</v>
      </c>
      <c r="G47" s="86">
        <f t="shared" si="4"/>
        <v>1</v>
      </c>
      <c r="H47" s="84">
        <v>45</v>
      </c>
      <c r="I47" s="84">
        <v>14</v>
      </c>
      <c r="J47" s="83">
        <f t="shared" si="5"/>
        <v>84</v>
      </c>
      <c r="K47" s="83">
        <f t="shared" si="6"/>
        <v>182</v>
      </c>
      <c r="L47" s="83">
        <f t="shared" si="7"/>
        <v>1092</v>
      </c>
      <c r="M47" s="84" t="s">
        <v>37</v>
      </c>
      <c r="N47" s="84" t="s">
        <v>64</v>
      </c>
      <c r="O47" s="5">
        <v>0.25</v>
      </c>
      <c r="P47" s="38">
        <v>0.78472222222222199</v>
      </c>
    </row>
    <row r="48" spans="1:16">
      <c r="A48" s="124"/>
      <c r="B48" s="88"/>
      <c r="C48" s="65"/>
      <c r="D48" s="85"/>
      <c r="E48" s="84"/>
      <c r="F48" s="84"/>
      <c r="G48" s="86"/>
      <c r="H48" s="84"/>
      <c r="I48" s="84"/>
      <c r="J48" s="83"/>
      <c r="K48" s="83"/>
      <c r="L48" s="83"/>
      <c r="M48" s="84"/>
      <c r="N48" s="84"/>
      <c r="O48" s="5">
        <v>0.26041666666666702</v>
      </c>
      <c r="P48" s="38">
        <v>0.81597222222222199</v>
      </c>
    </row>
    <row r="49" spans="1:16">
      <c r="A49" s="124"/>
      <c r="B49" s="65">
        <v>29</v>
      </c>
      <c r="C49" s="65" t="s">
        <v>65</v>
      </c>
      <c r="D49" s="85">
        <v>10</v>
      </c>
      <c r="E49" s="84">
        <v>3</v>
      </c>
      <c r="F49" s="84">
        <v>3</v>
      </c>
      <c r="G49" s="86">
        <f t="shared" si="4"/>
        <v>1</v>
      </c>
      <c r="H49" s="84">
        <v>30</v>
      </c>
      <c r="I49" s="84">
        <v>16</v>
      </c>
      <c r="J49" s="83">
        <f t="shared" si="5"/>
        <v>48</v>
      </c>
      <c r="K49" s="83">
        <f t="shared" si="6"/>
        <v>160</v>
      </c>
      <c r="L49" s="83">
        <f t="shared" si="7"/>
        <v>480</v>
      </c>
      <c r="M49" s="84">
        <v>30</v>
      </c>
      <c r="N49" s="84">
        <v>30</v>
      </c>
      <c r="O49" s="5">
        <v>0.25</v>
      </c>
      <c r="P49" s="38">
        <v>0.75</v>
      </c>
    </row>
    <row r="50" spans="1:16">
      <c r="A50" s="124"/>
      <c r="B50" s="65"/>
      <c r="C50" s="65"/>
      <c r="D50" s="85"/>
      <c r="E50" s="84"/>
      <c r="F50" s="84"/>
      <c r="G50" s="86"/>
      <c r="H50" s="84"/>
      <c r="I50" s="84"/>
      <c r="J50" s="83"/>
      <c r="K50" s="83"/>
      <c r="L50" s="83"/>
      <c r="M50" s="84"/>
      <c r="N50" s="84"/>
      <c r="O50" s="5">
        <v>0.25</v>
      </c>
      <c r="P50" s="38">
        <v>0.77430555555555503</v>
      </c>
    </row>
    <row r="51" spans="1:16">
      <c r="A51" s="124"/>
      <c r="B51" s="84">
        <v>30</v>
      </c>
      <c r="C51" s="84" t="s">
        <v>66</v>
      </c>
      <c r="D51" s="85">
        <v>21.5</v>
      </c>
      <c r="E51" s="84">
        <v>2</v>
      </c>
      <c r="F51" s="84">
        <v>2</v>
      </c>
      <c r="G51" s="86">
        <f t="shared" ref="G51:G55" si="8">F51/E51</f>
        <v>1</v>
      </c>
      <c r="H51" s="84">
        <v>60</v>
      </c>
      <c r="I51" s="84">
        <v>8</v>
      </c>
      <c r="J51" s="83">
        <f t="shared" ref="J51:J55" si="9">I51*F51</f>
        <v>16</v>
      </c>
      <c r="K51" s="83">
        <f t="shared" ref="K51:K55" si="10">I51*D51</f>
        <v>172</v>
      </c>
      <c r="L51" s="83">
        <f t="shared" ref="L51:L55" si="11">K51*F51</f>
        <v>344</v>
      </c>
      <c r="M51" s="82">
        <v>60</v>
      </c>
      <c r="N51" s="82">
        <v>120</v>
      </c>
      <c r="O51" s="5">
        <v>0.27083333333333298</v>
      </c>
      <c r="P51" s="38">
        <v>0.70833333333333304</v>
      </c>
    </row>
    <row r="52" spans="1:16">
      <c r="A52" s="124"/>
      <c r="B52" s="84"/>
      <c r="C52" s="84"/>
      <c r="D52" s="85"/>
      <c r="E52" s="84"/>
      <c r="F52" s="84"/>
      <c r="G52" s="86"/>
      <c r="H52" s="84"/>
      <c r="I52" s="84"/>
      <c r="J52" s="83"/>
      <c r="K52" s="83"/>
      <c r="L52" s="83"/>
      <c r="M52" s="82"/>
      <c r="N52" s="82"/>
      <c r="O52" s="5">
        <v>0.31944444444444398</v>
      </c>
      <c r="P52" s="38">
        <v>0.75694444444444497</v>
      </c>
    </row>
    <row r="53" spans="1:16">
      <c r="A53" s="124"/>
      <c r="B53" s="88">
        <v>61</v>
      </c>
      <c r="C53" s="88" t="s">
        <v>67</v>
      </c>
      <c r="D53" s="85">
        <v>8.5</v>
      </c>
      <c r="E53" s="84">
        <v>20</v>
      </c>
      <c r="F53" s="84">
        <v>12</v>
      </c>
      <c r="G53" s="86">
        <f t="shared" si="8"/>
        <v>0.6</v>
      </c>
      <c r="H53" s="84">
        <v>25</v>
      </c>
      <c r="I53" s="84">
        <v>20</v>
      </c>
      <c r="J53" s="83">
        <f t="shared" si="9"/>
        <v>240</v>
      </c>
      <c r="K53" s="83">
        <f t="shared" si="10"/>
        <v>170</v>
      </c>
      <c r="L53" s="83">
        <f t="shared" si="11"/>
        <v>2040</v>
      </c>
      <c r="M53" s="82" t="s">
        <v>44</v>
      </c>
      <c r="N53" s="82">
        <v>8</v>
      </c>
      <c r="O53" s="6" t="s">
        <v>68</v>
      </c>
      <c r="P53" s="39" t="s">
        <v>69</v>
      </c>
    </row>
    <row r="54" spans="1:16">
      <c r="A54" s="124"/>
      <c r="B54" s="88"/>
      <c r="C54" s="88"/>
      <c r="D54" s="85"/>
      <c r="E54" s="84"/>
      <c r="F54" s="84"/>
      <c r="G54" s="86"/>
      <c r="H54" s="84"/>
      <c r="I54" s="84"/>
      <c r="J54" s="83"/>
      <c r="K54" s="83"/>
      <c r="L54" s="83"/>
      <c r="M54" s="82"/>
      <c r="N54" s="82"/>
      <c r="O54" s="6" t="s">
        <v>70</v>
      </c>
      <c r="P54" s="39" t="s">
        <v>71</v>
      </c>
    </row>
    <row r="55" spans="1:16" ht="17.100000000000001" customHeight="1">
      <c r="A55" s="124"/>
      <c r="B55" s="89">
        <v>66</v>
      </c>
      <c r="C55" s="84" t="s">
        <v>72</v>
      </c>
      <c r="D55" s="85">
        <v>13.5</v>
      </c>
      <c r="E55" s="84">
        <v>16</v>
      </c>
      <c r="F55" s="84">
        <v>16</v>
      </c>
      <c r="G55" s="86">
        <f t="shared" si="8"/>
        <v>1</v>
      </c>
      <c r="H55" s="84">
        <v>40</v>
      </c>
      <c r="I55" s="84">
        <v>14</v>
      </c>
      <c r="J55" s="83">
        <f t="shared" si="9"/>
        <v>224</v>
      </c>
      <c r="K55" s="83">
        <f t="shared" si="10"/>
        <v>189</v>
      </c>
      <c r="L55" s="83">
        <f t="shared" si="11"/>
        <v>3024</v>
      </c>
      <c r="M55" s="82">
        <v>6</v>
      </c>
      <c r="N55" s="87" t="s">
        <v>40</v>
      </c>
      <c r="O55" s="5">
        <v>0.25</v>
      </c>
      <c r="P55" s="38">
        <v>0.8125</v>
      </c>
    </row>
    <row r="56" spans="1:16">
      <c r="A56" s="124"/>
      <c r="B56" s="89"/>
      <c r="C56" s="84"/>
      <c r="D56" s="85"/>
      <c r="E56" s="84"/>
      <c r="F56" s="84"/>
      <c r="G56" s="86"/>
      <c r="H56" s="84"/>
      <c r="I56" s="84"/>
      <c r="J56" s="83"/>
      <c r="K56" s="83"/>
      <c r="L56" s="83"/>
      <c r="M56" s="82"/>
      <c r="N56" s="87"/>
      <c r="O56" s="5">
        <v>0.25</v>
      </c>
      <c r="P56" s="38">
        <v>0.83680555555555503</v>
      </c>
    </row>
    <row r="57" spans="1:16">
      <c r="A57" s="124"/>
      <c r="B57" s="88">
        <v>129</v>
      </c>
      <c r="C57" s="88" t="s">
        <v>73</v>
      </c>
      <c r="D57" s="85">
        <v>13.5</v>
      </c>
      <c r="E57" s="84">
        <v>14</v>
      </c>
      <c r="F57" s="84">
        <v>8</v>
      </c>
      <c r="G57" s="86">
        <f t="shared" ref="G57:G61" si="12">F57/E57</f>
        <v>0.5714285714285714</v>
      </c>
      <c r="H57" s="84">
        <v>40</v>
      </c>
      <c r="I57" s="84">
        <v>12</v>
      </c>
      <c r="J57" s="83">
        <f t="shared" ref="J57:J61" si="13">I57*F57</f>
        <v>96</v>
      </c>
      <c r="K57" s="83">
        <f t="shared" ref="K57:K61" si="14">I57*D57</f>
        <v>162</v>
      </c>
      <c r="L57" s="83">
        <f t="shared" ref="L57:L61" si="15">K57*F57</f>
        <v>1296</v>
      </c>
      <c r="M57" s="84">
        <v>10</v>
      </c>
      <c r="N57" s="84">
        <v>20</v>
      </c>
      <c r="O57" s="5">
        <v>0.22916666666666699</v>
      </c>
      <c r="P57" s="38">
        <v>0.77083333333333304</v>
      </c>
    </row>
    <row r="58" spans="1:16">
      <c r="A58" s="124"/>
      <c r="B58" s="88"/>
      <c r="C58" s="88"/>
      <c r="D58" s="85"/>
      <c r="E58" s="84"/>
      <c r="F58" s="84"/>
      <c r="G58" s="86"/>
      <c r="H58" s="84"/>
      <c r="I58" s="84"/>
      <c r="J58" s="83"/>
      <c r="K58" s="83"/>
      <c r="L58" s="83"/>
      <c r="M58" s="84"/>
      <c r="N58" s="84"/>
      <c r="O58" s="5">
        <v>0.25694444444444398</v>
      </c>
      <c r="P58" s="38">
        <v>0.79861111111111105</v>
      </c>
    </row>
    <row r="59" spans="1:16">
      <c r="A59" s="124"/>
      <c r="B59" s="84">
        <v>202</v>
      </c>
      <c r="C59" s="84" t="s">
        <v>74</v>
      </c>
      <c r="D59" s="85">
        <v>9</v>
      </c>
      <c r="E59" s="84">
        <v>14</v>
      </c>
      <c r="F59" s="83">
        <v>8</v>
      </c>
      <c r="G59" s="86">
        <f t="shared" si="12"/>
        <v>0.5714285714285714</v>
      </c>
      <c r="H59" s="83">
        <v>30</v>
      </c>
      <c r="I59" s="83">
        <v>18</v>
      </c>
      <c r="J59" s="83">
        <f t="shared" si="13"/>
        <v>144</v>
      </c>
      <c r="K59" s="83">
        <f t="shared" si="14"/>
        <v>162</v>
      </c>
      <c r="L59" s="83">
        <f t="shared" si="15"/>
        <v>1296</v>
      </c>
      <c r="M59" s="92">
        <v>10</v>
      </c>
      <c r="N59" s="90" t="s">
        <v>33</v>
      </c>
      <c r="O59" s="4">
        <v>0.22916666666666699</v>
      </c>
      <c r="P59" s="37">
        <v>0.8125</v>
      </c>
    </row>
    <row r="60" spans="1:16">
      <c r="A60" s="124"/>
      <c r="B60" s="84"/>
      <c r="C60" s="84"/>
      <c r="D60" s="85"/>
      <c r="E60" s="84"/>
      <c r="F60" s="83"/>
      <c r="G60" s="86"/>
      <c r="H60" s="83"/>
      <c r="I60" s="83"/>
      <c r="J60" s="83"/>
      <c r="K60" s="83"/>
      <c r="L60" s="83"/>
      <c r="M60" s="92"/>
      <c r="N60" s="90"/>
      <c r="O60" s="4">
        <v>0.25</v>
      </c>
      <c r="P60" s="37">
        <v>0.83333333333333304</v>
      </c>
    </row>
    <row r="61" spans="1:16">
      <c r="A61" s="124"/>
      <c r="B61" s="84">
        <v>213</v>
      </c>
      <c r="C61" s="89" t="s">
        <v>75</v>
      </c>
      <c r="D61" s="85">
        <v>14.5</v>
      </c>
      <c r="E61" s="84">
        <v>20</v>
      </c>
      <c r="F61" s="84">
        <v>12</v>
      </c>
      <c r="G61" s="91">
        <f t="shared" si="12"/>
        <v>0.6</v>
      </c>
      <c r="H61" s="84">
        <v>45</v>
      </c>
      <c r="I61" s="84">
        <v>14</v>
      </c>
      <c r="J61" s="82">
        <f t="shared" si="13"/>
        <v>168</v>
      </c>
      <c r="K61" s="82">
        <f t="shared" si="14"/>
        <v>203</v>
      </c>
      <c r="L61" s="82">
        <f t="shared" si="15"/>
        <v>2436</v>
      </c>
      <c r="M61" s="82">
        <v>10</v>
      </c>
      <c r="N61" s="82">
        <v>15</v>
      </c>
      <c r="O61" s="5">
        <v>0.23611111111111099</v>
      </c>
      <c r="P61" s="38">
        <v>0.82291666666666696</v>
      </c>
    </row>
    <row r="62" spans="1:16">
      <c r="A62" s="124"/>
      <c r="B62" s="84"/>
      <c r="C62" s="89"/>
      <c r="D62" s="85"/>
      <c r="E62" s="84"/>
      <c r="F62" s="84"/>
      <c r="G62" s="91"/>
      <c r="H62" s="84"/>
      <c r="I62" s="84"/>
      <c r="J62" s="82"/>
      <c r="K62" s="82"/>
      <c r="L62" s="82"/>
      <c r="M62" s="82"/>
      <c r="N62" s="82"/>
      <c r="O62" s="5">
        <v>0.26388888888888901</v>
      </c>
      <c r="P62" s="38">
        <v>0.85416666666666696</v>
      </c>
    </row>
    <row r="63" spans="1:16">
      <c r="A63" s="124"/>
      <c r="B63" s="84">
        <v>222</v>
      </c>
      <c r="C63" s="84" t="s">
        <v>76</v>
      </c>
      <c r="D63" s="85">
        <v>14.3</v>
      </c>
      <c r="E63" s="84">
        <v>21</v>
      </c>
      <c r="F63" s="83">
        <v>13</v>
      </c>
      <c r="G63" s="91">
        <f t="shared" ref="G63:G67" si="16">F63/E63</f>
        <v>0.61904761904761907</v>
      </c>
      <c r="H63" s="83">
        <v>50</v>
      </c>
      <c r="I63" s="83">
        <v>14</v>
      </c>
      <c r="J63" s="82">
        <f t="shared" ref="J63:J67" si="17">I63*F63</f>
        <v>182</v>
      </c>
      <c r="K63" s="82">
        <f t="shared" ref="K63:K67" si="18">I63*D63</f>
        <v>200.20000000000002</v>
      </c>
      <c r="L63" s="82">
        <f t="shared" ref="L63:L67" si="19">K63*F63</f>
        <v>2602.6000000000004</v>
      </c>
      <c r="M63" s="93" t="s">
        <v>77</v>
      </c>
      <c r="N63" s="90" t="s">
        <v>78</v>
      </c>
      <c r="O63" s="7" t="s">
        <v>68</v>
      </c>
      <c r="P63" s="40" t="s">
        <v>79</v>
      </c>
    </row>
    <row r="64" spans="1:16">
      <c r="A64" s="124"/>
      <c r="B64" s="84"/>
      <c r="C64" s="84"/>
      <c r="D64" s="85"/>
      <c r="E64" s="84"/>
      <c r="F64" s="83"/>
      <c r="G64" s="91"/>
      <c r="H64" s="83"/>
      <c r="I64" s="83"/>
      <c r="J64" s="82"/>
      <c r="K64" s="82"/>
      <c r="L64" s="82"/>
      <c r="M64" s="94"/>
      <c r="N64" s="90"/>
      <c r="O64" s="7" t="s">
        <v>68</v>
      </c>
      <c r="P64" s="40" t="s">
        <v>71</v>
      </c>
    </row>
    <row r="65" spans="1:16">
      <c r="A65" s="124"/>
      <c r="B65" s="88">
        <v>226</v>
      </c>
      <c r="C65" s="88" t="s">
        <v>80</v>
      </c>
      <c r="D65" s="85">
        <v>12</v>
      </c>
      <c r="E65" s="84">
        <v>26</v>
      </c>
      <c r="F65" s="84">
        <v>13</v>
      </c>
      <c r="G65" s="91">
        <f t="shared" si="16"/>
        <v>0.5</v>
      </c>
      <c r="H65" s="84">
        <v>38</v>
      </c>
      <c r="I65" s="84">
        <v>14</v>
      </c>
      <c r="J65" s="82">
        <f t="shared" si="17"/>
        <v>182</v>
      </c>
      <c r="K65" s="82">
        <f t="shared" si="18"/>
        <v>168</v>
      </c>
      <c r="L65" s="82">
        <f t="shared" si="19"/>
        <v>2184</v>
      </c>
      <c r="M65" s="95" t="s">
        <v>81</v>
      </c>
      <c r="N65" s="82">
        <v>10</v>
      </c>
      <c r="O65" s="5">
        <v>0.243055555555556</v>
      </c>
      <c r="P65" s="38">
        <v>0.80555555555555503</v>
      </c>
    </row>
    <row r="66" spans="1:16">
      <c r="A66" s="124"/>
      <c r="B66" s="88"/>
      <c r="C66" s="88"/>
      <c r="D66" s="85"/>
      <c r="E66" s="84"/>
      <c r="F66" s="84"/>
      <c r="G66" s="91"/>
      <c r="H66" s="84"/>
      <c r="I66" s="84"/>
      <c r="J66" s="82"/>
      <c r="K66" s="82"/>
      <c r="L66" s="82"/>
      <c r="M66" s="84"/>
      <c r="N66" s="82"/>
      <c r="O66" s="5">
        <v>0.243055555555556</v>
      </c>
      <c r="P66" s="38">
        <v>0.83333333333333304</v>
      </c>
    </row>
    <row r="67" spans="1:16">
      <c r="A67" s="124"/>
      <c r="B67" s="88">
        <v>230</v>
      </c>
      <c r="C67" s="88" t="s">
        <v>82</v>
      </c>
      <c r="D67" s="85">
        <v>12</v>
      </c>
      <c r="E67" s="84">
        <v>21</v>
      </c>
      <c r="F67" s="83">
        <v>15</v>
      </c>
      <c r="G67" s="91">
        <f t="shared" si="16"/>
        <v>0.7142857142857143</v>
      </c>
      <c r="H67" s="83">
        <v>40</v>
      </c>
      <c r="I67" s="83">
        <v>16</v>
      </c>
      <c r="J67" s="82">
        <f t="shared" si="17"/>
        <v>240</v>
      </c>
      <c r="K67" s="82">
        <f t="shared" si="18"/>
        <v>192</v>
      </c>
      <c r="L67" s="82">
        <f t="shared" si="19"/>
        <v>2880</v>
      </c>
      <c r="M67" s="83">
        <v>6</v>
      </c>
      <c r="N67" s="83">
        <v>10</v>
      </c>
      <c r="O67" s="4">
        <v>0.25</v>
      </c>
      <c r="P67" s="37">
        <v>0.79166666666666696</v>
      </c>
    </row>
    <row r="68" spans="1:16">
      <c r="A68" s="124"/>
      <c r="B68" s="88"/>
      <c r="C68" s="88"/>
      <c r="D68" s="85"/>
      <c r="E68" s="84"/>
      <c r="F68" s="83"/>
      <c r="G68" s="91"/>
      <c r="H68" s="83"/>
      <c r="I68" s="83"/>
      <c r="J68" s="82"/>
      <c r="K68" s="82"/>
      <c r="L68" s="82"/>
      <c r="M68" s="83"/>
      <c r="N68" s="83"/>
      <c r="O68" s="4">
        <v>0.25</v>
      </c>
      <c r="P68" s="37">
        <v>0.81944444444444497</v>
      </c>
    </row>
    <row r="69" spans="1:16">
      <c r="A69" s="124"/>
      <c r="B69" s="88">
        <v>239</v>
      </c>
      <c r="C69" s="88" t="s">
        <v>83</v>
      </c>
      <c r="D69" s="85">
        <v>13.3</v>
      </c>
      <c r="E69" s="84">
        <v>20</v>
      </c>
      <c r="F69" s="84">
        <v>12</v>
      </c>
      <c r="G69" s="91">
        <f t="shared" ref="G69:G73" si="20">F69/E69</f>
        <v>0.6</v>
      </c>
      <c r="H69" s="84">
        <v>36</v>
      </c>
      <c r="I69" s="84">
        <v>14</v>
      </c>
      <c r="J69" s="82">
        <f t="shared" ref="J69:J73" si="21">I69*F69</f>
        <v>168</v>
      </c>
      <c r="K69" s="82">
        <f t="shared" ref="K69:K73" si="22">I69*D69</f>
        <v>186.20000000000002</v>
      </c>
      <c r="L69" s="82">
        <f t="shared" ref="L69:L73" si="23">K69*F69</f>
        <v>2234.4</v>
      </c>
      <c r="M69" s="82">
        <v>10</v>
      </c>
      <c r="N69" s="82">
        <v>15</v>
      </c>
      <c r="O69" s="8">
        <v>0.25</v>
      </c>
      <c r="P69" s="41">
        <v>0.79513888888888895</v>
      </c>
    </row>
    <row r="70" spans="1:16">
      <c r="A70" s="124"/>
      <c r="B70" s="88"/>
      <c r="C70" s="88"/>
      <c r="D70" s="85"/>
      <c r="E70" s="84"/>
      <c r="F70" s="84"/>
      <c r="G70" s="91"/>
      <c r="H70" s="84"/>
      <c r="I70" s="84"/>
      <c r="J70" s="82"/>
      <c r="K70" s="82"/>
      <c r="L70" s="82"/>
      <c r="M70" s="82"/>
      <c r="N70" s="82"/>
      <c r="O70" s="8">
        <v>0.25</v>
      </c>
      <c r="P70" s="41">
        <v>0.81944444444444497</v>
      </c>
    </row>
    <row r="71" spans="1:16">
      <c r="A71" s="124"/>
      <c r="B71" s="89">
        <v>306</v>
      </c>
      <c r="C71" s="84" t="s">
        <v>72</v>
      </c>
      <c r="D71" s="85">
        <v>14</v>
      </c>
      <c r="E71" s="84">
        <v>23</v>
      </c>
      <c r="F71" s="97">
        <v>20</v>
      </c>
      <c r="G71" s="91">
        <f t="shared" si="20"/>
        <v>0.86956521739130432</v>
      </c>
      <c r="H71" s="97">
        <v>40</v>
      </c>
      <c r="I71" s="97">
        <v>16</v>
      </c>
      <c r="J71" s="82">
        <f t="shared" si="21"/>
        <v>320</v>
      </c>
      <c r="K71" s="82">
        <f t="shared" si="22"/>
        <v>224</v>
      </c>
      <c r="L71" s="82">
        <f t="shared" si="23"/>
        <v>4480</v>
      </c>
      <c r="M71" s="98">
        <v>5</v>
      </c>
      <c r="N71" s="96" t="s">
        <v>84</v>
      </c>
      <c r="O71" s="9">
        <v>0.23611111111111099</v>
      </c>
      <c r="P71" s="42">
        <v>0.82986111111111105</v>
      </c>
    </row>
    <row r="72" spans="1:16">
      <c r="A72" s="124"/>
      <c r="B72" s="89"/>
      <c r="C72" s="84"/>
      <c r="D72" s="85"/>
      <c r="E72" s="84"/>
      <c r="F72" s="97"/>
      <c r="G72" s="91"/>
      <c r="H72" s="97"/>
      <c r="I72" s="97"/>
      <c r="J72" s="82"/>
      <c r="K72" s="82"/>
      <c r="L72" s="82"/>
      <c r="M72" s="98"/>
      <c r="N72" s="96"/>
      <c r="O72" s="9">
        <v>0.22916666666666699</v>
      </c>
      <c r="P72" s="42">
        <v>0.85763888888888895</v>
      </c>
    </row>
    <row r="73" spans="1:16">
      <c r="A73" s="124"/>
      <c r="B73" s="88">
        <v>312</v>
      </c>
      <c r="C73" s="88" t="s">
        <v>85</v>
      </c>
      <c r="D73" s="85">
        <v>15</v>
      </c>
      <c r="E73" s="84">
        <v>13</v>
      </c>
      <c r="F73" s="97">
        <v>13</v>
      </c>
      <c r="G73" s="91">
        <f t="shared" si="20"/>
        <v>1</v>
      </c>
      <c r="H73" s="97">
        <v>40</v>
      </c>
      <c r="I73" s="97">
        <v>12</v>
      </c>
      <c r="J73" s="82">
        <f t="shared" si="21"/>
        <v>156</v>
      </c>
      <c r="K73" s="82">
        <f t="shared" si="22"/>
        <v>180</v>
      </c>
      <c r="L73" s="82">
        <f t="shared" si="23"/>
        <v>2340</v>
      </c>
      <c r="M73" s="96" t="s">
        <v>32</v>
      </c>
      <c r="N73" s="96" t="s">
        <v>37</v>
      </c>
      <c r="O73" s="10">
        <v>0.23611111111111099</v>
      </c>
      <c r="P73" s="43">
        <v>0.75694444444444497</v>
      </c>
    </row>
    <row r="74" spans="1:16">
      <c r="A74" s="124"/>
      <c r="B74" s="88"/>
      <c r="C74" s="88"/>
      <c r="D74" s="85"/>
      <c r="E74" s="84"/>
      <c r="F74" s="97"/>
      <c r="G74" s="91"/>
      <c r="H74" s="97"/>
      <c r="I74" s="97"/>
      <c r="J74" s="82"/>
      <c r="K74" s="82"/>
      <c r="L74" s="82"/>
      <c r="M74" s="96"/>
      <c r="N74" s="96"/>
      <c r="O74" s="10">
        <v>0.26388888888888901</v>
      </c>
      <c r="P74" s="43">
        <v>0.79166666666666696</v>
      </c>
    </row>
    <row r="75" spans="1:16">
      <c r="A75" s="124"/>
      <c r="B75" s="88">
        <v>315</v>
      </c>
      <c r="C75" s="88" t="s">
        <v>86</v>
      </c>
      <c r="D75" s="85">
        <v>11.5</v>
      </c>
      <c r="E75" s="84">
        <v>18</v>
      </c>
      <c r="F75" s="84">
        <v>12</v>
      </c>
      <c r="G75" s="91">
        <f t="shared" ref="G75:G79" si="24">F75/E75</f>
        <v>0.66666666666666663</v>
      </c>
      <c r="H75" s="84">
        <v>35</v>
      </c>
      <c r="I75" s="84">
        <v>14</v>
      </c>
      <c r="J75" s="82">
        <f t="shared" ref="J75:J79" si="25">I75*F75</f>
        <v>168</v>
      </c>
      <c r="K75" s="82">
        <f t="shared" ref="K75:K79" si="26">I75*D75</f>
        <v>161</v>
      </c>
      <c r="L75" s="82">
        <f t="shared" ref="L75:L79" si="27">K75*F75</f>
        <v>1932</v>
      </c>
      <c r="M75" s="87" t="s">
        <v>40</v>
      </c>
      <c r="N75" s="87" t="s">
        <v>87</v>
      </c>
      <c r="O75" s="5">
        <v>0.25</v>
      </c>
      <c r="P75" s="38">
        <v>0.83333333333333304</v>
      </c>
    </row>
    <row r="76" spans="1:16">
      <c r="A76" s="124"/>
      <c r="B76" s="88"/>
      <c r="C76" s="88"/>
      <c r="D76" s="85"/>
      <c r="E76" s="84"/>
      <c r="F76" s="84"/>
      <c r="G76" s="91"/>
      <c r="H76" s="84"/>
      <c r="I76" s="84"/>
      <c r="J76" s="82"/>
      <c r="K76" s="82"/>
      <c r="L76" s="82"/>
      <c r="M76" s="87"/>
      <c r="N76" s="87"/>
      <c r="O76" s="5">
        <v>0.25</v>
      </c>
      <c r="P76" s="38">
        <v>0.85416666666666696</v>
      </c>
    </row>
    <row r="77" spans="1:16">
      <c r="A77" s="124"/>
      <c r="B77" s="65" t="s">
        <v>88</v>
      </c>
      <c r="C77" s="88" t="s">
        <v>89</v>
      </c>
      <c r="D77" s="85">
        <v>11</v>
      </c>
      <c r="E77" s="84">
        <v>10</v>
      </c>
      <c r="F77" s="84">
        <v>6</v>
      </c>
      <c r="G77" s="91">
        <f t="shared" si="24"/>
        <v>0.6</v>
      </c>
      <c r="H77" s="84">
        <v>35</v>
      </c>
      <c r="I77" s="84">
        <v>16</v>
      </c>
      <c r="J77" s="82">
        <f t="shared" si="25"/>
        <v>96</v>
      </c>
      <c r="K77" s="82">
        <f t="shared" si="26"/>
        <v>176</v>
      </c>
      <c r="L77" s="82">
        <f t="shared" si="27"/>
        <v>1056</v>
      </c>
      <c r="M77" s="87" t="s">
        <v>40</v>
      </c>
      <c r="N77" s="87" t="s">
        <v>87</v>
      </c>
      <c r="O77" s="5">
        <v>0.243055555555556</v>
      </c>
      <c r="P77" s="38">
        <v>0.75694444444444497</v>
      </c>
    </row>
    <row r="78" spans="1:16">
      <c r="A78" s="124"/>
      <c r="B78" s="65"/>
      <c r="C78" s="88"/>
      <c r="D78" s="85"/>
      <c r="E78" s="84"/>
      <c r="F78" s="84"/>
      <c r="G78" s="91"/>
      <c r="H78" s="84"/>
      <c r="I78" s="84"/>
      <c r="J78" s="82"/>
      <c r="K78" s="82"/>
      <c r="L78" s="82"/>
      <c r="M78" s="87"/>
      <c r="N78" s="87"/>
      <c r="O78" s="5">
        <v>0.25</v>
      </c>
      <c r="P78" s="38">
        <v>0.78472222222222199</v>
      </c>
    </row>
    <row r="79" spans="1:16">
      <c r="A79" s="124"/>
      <c r="B79" s="65" t="s">
        <v>90</v>
      </c>
      <c r="C79" s="88" t="s">
        <v>91</v>
      </c>
      <c r="D79" s="85">
        <v>11</v>
      </c>
      <c r="E79" s="84">
        <v>11</v>
      </c>
      <c r="F79" s="84">
        <v>6</v>
      </c>
      <c r="G79" s="91">
        <f t="shared" si="24"/>
        <v>0.54545454545454541</v>
      </c>
      <c r="H79" s="84">
        <v>35</v>
      </c>
      <c r="I79" s="84">
        <v>16</v>
      </c>
      <c r="J79" s="82">
        <f t="shared" si="25"/>
        <v>96</v>
      </c>
      <c r="K79" s="82">
        <f t="shared" si="26"/>
        <v>176</v>
      </c>
      <c r="L79" s="82">
        <f t="shared" si="27"/>
        <v>1056</v>
      </c>
      <c r="M79" s="87" t="s">
        <v>40</v>
      </c>
      <c r="N79" s="87" t="s">
        <v>87</v>
      </c>
      <c r="O79" s="5">
        <v>0.243055555555556</v>
      </c>
      <c r="P79" s="38">
        <v>0.75</v>
      </c>
    </row>
    <row r="80" spans="1:16">
      <c r="A80" s="124"/>
      <c r="B80" s="65"/>
      <c r="C80" s="88"/>
      <c r="D80" s="85"/>
      <c r="E80" s="84"/>
      <c r="F80" s="84"/>
      <c r="G80" s="91"/>
      <c r="H80" s="84"/>
      <c r="I80" s="84"/>
      <c r="J80" s="82"/>
      <c r="K80" s="82"/>
      <c r="L80" s="82"/>
      <c r="M80" s="87"/>
      <c r="N80" s="87"/>
      <c r="O80" s="5">
        <v>0.26041666666666702</v>
      </c>
      <c r="P80" s="38">
        <v>0.77777777777777801</v>
      </c>
    </row>
    <row r="81" spans="1:16">
      <c r="A81" s="124"/>
      <c r="B81" s="65" t="s">
        <v>92</v>
      </c>
      <c r="C81" s="65" t="s">
        <v>93</v>
      </c>
      <c r="D81" s="85">
        <v>12.5</v>
      </c>
      <c r="E81" s="84">
        <v>3</v>
      </c>
      <c r="F81" s="84">
        <v>2</v>
      </c>
      <c r="G81" s="91">
        <f t="shared" ref="G81:G85" si="28">F81/E81</f>
        <v>0.66666666666666663</v>
      </c>
      <c r="H81" s="84">
        <v>30</v>
      </c>
      <c r="I81" s="84">
        <v>14</v>
      </c>
      <c r="J81" s="82">
        <f t="shared" ref="J81:J85" si="29">I81*F81</f>
        <v>28</v>
      </c>
      <c r="K81" s="82">
        <f t="shared" ref="K81:K85" si="30">I81*D81</f>
        <v>175</v>
      </c>
      <c r="L81" s="82">
        <f t="shared" ref="L81:L85" si="31">K81*F81</f>
        <v>350</v>
      </c>
      <c r="M81" s="84">
        <v>40</v>
      </c>
      <c r="N81" s="84">
        <v>901</v>
      </c>
      <c r="O81" s="5">
        <v>0.25</v>
      </c>
      <c r="P81" s="38">
        <v>0.75</v>
      </c>
    </row>
    <row r="82" spans="1:16">
      <c r="A82" s="124"/>
      <c r="B82" s="65"/>
      <c r="C82" s="65"/>
      <c r="D82" s="85"/>
      <c r="E82" s="84"/>
      <c r="F82" s="84"/>
      <c r="G82" s="91"/>
      <c r="H82" s="84"/>
      <c r="I82" s="84"/>
      <c r="J82" s="82"/>
      <c r="K82" s="82"/>
      <c r="L82" s="82"/>
      <c r="M82" s="84"/>
      <c r="N82" s="84"/>
      <c r="O82" s="5">
        <v>0.27083333333333298</v>
      </c>
      <c r="P82" s="38">
        <v>0.77777777777777801</v>
      </c>
    </row>
    <row r="83" spans="1:16">
      <c r="A83" s="124"/>
      <c r="B83" s="65" t="s">
        <v>94</v>
      </c>
      <c r="C83" s="99" t="s">
        <v>95</v>
      </c>
      <c r="D83" s="99">
        <v>10</v>
      </c>
      <c r="E83" s="83">
        <v>3</v>
      </c>
      <c r="F83" s="83">
        <v>2</v>
      </c>
      <c r="G83" s="91">
        <f t="shared" si="28"/>
        <v>0.66666666666666663</v>
      </c>
      <c r="H83" s="83">
        <v>30</v>
      </c>
      <c r="I83" s="83">
        <v>16</v>
      </c>
      <c r="J83" s="82">
        <f t="shared" si="29"/>
        <v>32</v>
      </c>
      <c r="K83" s="82">
        <f t="shared" si="30"/>
        <v>160</v>
      </c>
      <c r="L83" s="82">
        <f t="shared" si="31"/>
        <v>320</v>
      </c>
      <c r="M83" s="83" t="s">
        <v>96</v>
      </c>
      <c r="N83" s="83" t="s">
        <v>97</v>
      </c>
      <c r="O83" s="4">
        <v>0.25694444444444398</v>
      </c>
      <c r="P83" s="37">
        <v>0.77777777777777801</v>
      </c>
    </row>
    <row r="84" spans="1:16">
      <c r="A84" s="124"/>
      <c r="B84" s="65"/>
      <c r="C84" s="99"/>
      <c r="D84" s="99"/>
      <c r="E84" s="83"/>
      <c r="F84" s="83"/>
      <c r="G84" s="91"/>
      <c r="H84" s="83"/>
      <c r="I84" s="83"/>
      <c r="J84" s="82"/>
      <c r="K84" s="82"/>
      <c r="L84" s="82"/>
      <c r="M84" s="83"/>
      <c r="N84" s="83"/>
      <c r="O84" s="4">
        <v>0.27777777777777801</v>
      </c>
      <c r="P84" s="37">
        <v>0.79861111111111105</v>
      </c>
    </row>
    <row r="85" spans="1:16" s="11" customFormat="1" ht="18.95" customHeight="1">
      <c r="A85" s="124"/>
      <c r="B85" s="65" t="s">
        <v>98</v>
      </c>
      <c r="C85" s="88" t="s">
        <v>99</v>
      </c>
      <c r="D85" s="85">
        <v>10</v>
      </c>
      <c r="E85" s="84">
        <v>3</v>
      </c>
      <c r="F85" s="84">
        <v>3</v>
      </c>
      <c r="G85" s="91">
        <f t="shared" si="28"/>
        <v>1</v>
      </c>
      <c r="H85" s="84">
        <v>30</v>
      </c>
      <c r="I85" s="84">
        <v>16</v>
      </c>
      <c r="J85" s="82">
        <f t="shared" si="29"/>
        <v>48</v>
      </c>
      <c r="K85" s="82">
        <f t="shared" si="30"/>
        <v>160</v>
      </c>
      <c r="L85" s="82">
        <f t="shared" si="31"/>
        <v>480</v>
      </c>
      <c r="M85" s="84" t="s">
        <v>64</v>
      </c>
      <c r="N85" s="84">
        <v>40</v>
      </c>
      <c r="O85" s="5">
        <v>0.25694444444444398</v>
      </c>
      <c r="P85" s="38">
        <v>0.77777777777777801</v>
      </c>
    </row>
    <row r="86" spans="1:16" s="11" customFormat="1" ht="18.95" customHeight="1">
      <c r="A86" s="124"/>
      <c r="B86" s="65"/>
      <c r="C86" s="88"/>
      <c r="D86" s="85"/>
      <c r="E86" s="84"/>
      <c r="F86" s="84"/>
      <c r="G86" s="91"/>
      <c r="H86" s="84"/>
      <c r="I86" s="84"/>
      <c r="J86" s="82"/>
      <c r="K86" s="82"/>
      <c r="L86" s="82"/>
      <c r="M86" s="84"/>
      <c r="N86" s="84"/>
      <c r="O86" s="5">
        <v>0.27777777777777801</v>
      </c>
      <c r="P86" s="38">
        <v>0.79861111111111105</v>
      </c>
    </row>
    <row r="87" spans="1:16">
      <c r="A87" s="124"/>
      <c r="B87" s="100">
        <v>7</v>
      </c>
      <c r="C87" s="85" t="s">
        <v>100</v>
      </c>
      <c r="D87" s="100">
        <v>12</v>
      </c>
      <c r="E87" s="100">
        <v>20</v>
      </c>
      <c r="F87" s="100">
        <v>16</v>
      </c>
      <c r="G87" s="85">
        <v>80</v>
      </c>
      <c r="H87" s="100">
        <v>40</v>
      </c>
      <c r="I87" s="85">
        <v>14</v>
      </c>
      <c r="J87" s="85">
        <v>224</v>
      </c>
      <c r="K87" s="85">
        <v>168</v>
      </c>
      <c r="L87" s="85">
        <v>2688</v>
      </c>
      <c r="M87" s="85">
        <v>7</v>
      </c>
      <c r="N87" s="85">
        <v>9</v>
      </c>
      <c r="O87" s="8">
        <v>0.25</v>
      </c>
      <c r="P87" s="41">
        <v>0.79166666666666696</v>
      </c>
    </row>
    <row r="88" spans="1:16">
      <c r="A88" s="124"/>
      <c r="B88" s="100"/>
      <c r="C88" s="85"/>
      <c r="D88" s="100"/>
      <c r="E88" s="100"/>
      <c r="F88" s="100"/>
      <c r="G88" s="85"/>
      <c r="H88" s="100"/>
      <c r="I88" s="85"/>
      <c r="J88" s="85"/>
      <c r="K88" s="85"/>
      <c r="L88" s="85"/>
      <c r="M88" s="85"/>
      <c r="N88" s="85"/>
      <c r="O88" s="8">
        <v>0.25</v>
      </c>
      <c r="P88" s="41">
        <v>0.79166666666666696</v>
      </c>
    </row>
    <row r="89" spans="1:16">
      <c r="A89" s="124"/>
      <c r="B89" s="101">
        <v>9</v>
      </c>
      <c r="C89" s="85" t="s">
        <v>101</v>
      </c>
      <c r="D89" s="85">
        <v>16</v>
      </c>
      <c r="E89" s="85">
        <v>40</v>
      </c>
      <c r="F89" s="85">
        <v>28</v>
      </c>
      <c r="G89" s="85">
        <v>70</v>
      </c>
      <c r="H89" s="85">
        <v>50</v>
      </c>
      <c r="I89" s="85">
        <v>10</v>
      </c>
      <c r="J89" s="85">
        <v>280</v>
      </c>
      <c r="K89" s="85">
        <v>160</v>
      </c>
      <c r="L89" s="85">
        <v>4480</v>
      </c>
      <c r="M89" s="85">
        <v>4</v>
      </c>
      <c r="N89" s="85">
        <v>6</v>
      </c>
      <c r="O89" s="8">
        <v>0.225694444444444</v>
      </c>
      <c r="P89" s="41">
        <v>0.84722222222222199</v>
      </c>
    </row>
    <row r="90" spans="1:16">
      <c r="A90" s="124"/>
      <c r="B90" s="101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">
        <v>0.24652777777777801</v>
      </c>
      <c r="P90" s="41">
        <v>0.88194444444444398</v>
      </c>
    </row>
    <row r="91" spans="1:16">
      <c r="A91" s="124"/>
      <c r="B91" s="101">
        <v>19</v>
      </c>
      <c r="C91" s="102" t="s">
        <v>102</v>
      </c>
      <c r="D91" s="102">
        <v>15</v>
      </c>
      <c r="E91" s="100">
        <v>20</v>
      </c>
      <c r="F91" s="100">
        <v>16</v>
      </c>
      <c r="G91" s="103">
        <v>80</v>
      </c>
      <c r="H91" s="100">
        <v>50</v>
      </c>
      <c r="I91" s="85">
        <v>12</v>
      </c>
      <c r="J91" s="85">
        <f>F91*I91</f>
        <v>192</v>
      </c>
      <c r="K91" s="85">
        <f>I91*D91</f>
        <v>180</v>
      </c>
      <c r="L91" s="85">
        <f>K91*F91</f>
        <v>2880</v>
      </c>
      <c r="M91" s="85">
        <v>7</v>
      </c>
      <c r="N91" s="85">
        <v>10</v>
      </c>
      <c r="O91" s="8">
        <v>0.23611111111111099</v>
      </c>
      <c r="P91" s="41">
        <v>0.79166666666666696</v>
      </c>
    </row>
    <row r="92" spans="1:16">
      <c r="A92" s="124"/>
      <c r="B92" s="101"/>
      <c r="C92" s="102"/>
      <c r="D92" s="102"/>
      <c r="E92" s="100"/>
      <c r="F92" s="100"/>
      <c r="G92" s="104"/>
      <c r="H92" s="100"/>
      <c r="I92" s="85"/>
      <c r="J92" s="85"/>
      <c r="K92" s="85"/>
      <c r="L92" s="85"/>
      <c r="M92" s="85"/>
      <c r="N92" s="85"/>
      <c r="O92" s="8">
        <v>0.26388888888888901</v>
      </c>
      <c r="P92" s="41">
        <v>0.82638888888888895</v>
      </c>
    </row>
    <row r="93" spans="1:16">
      <c r="A93" s="124"/>
      <c r="B93" s="101">
        <v>20</v>
      </c>
      <c r="C93" s="102" t="s">
        <v>103</v>
      </c>
      <c r="D93" s="102">
        <v>16</v>
      </c>
      <c r="E93" s="102">
        <v>35</v>
      </c>
      <c r="F93" s="102">
        <v>25</v>
      </c>
      <c r="G93" s="85">
        <v>71</v>
      </c>
      <c r="H93" s="102">
        <v>50</v>
      </c>
      <c r="I93" s="102">
        <v>10</v>
      </c>
      <c r="J93" s="102">
        <v>250</v>
      </c>
      <c r="K93" s="102">
        <v>160</v>
      </c>
      <c r="L93" s="102">
        <v>4000</v>
      </c>
      <c r="M93" s="102">
        <v>5</v>
      </c>
      <c r="N93" s="102">
        <v>7</v>
      </c>
      <c r="O93" s="8">
        <v>0.22916666666666699</v>
      </c>
      <c r="P93" s="41">
        <v>0.79166666666666696</v>
      </c>
    </row>
    <row r="94" spans="1:16">
      <c r="A94" s="124"/>
      <c r="B94" s="101"/>
      <c r="C94" s="102"/>
      <c r="D94" s="102"/>
      <c r="E94" s="102"/>
      <c r="F94" s="102"/>
      <c r="G94" s="85"/>
      <c r="H94" s="102"/>
      <c r="I94" s="102"/>
      <c r="J94" s="102"/>
      <c r="K94" s="102"/>
      <c r="L94" s="102"/>
      <c r="M94" s="102"/>
      <c r="N94" s="102"/>
      <c r="O94" s="8">
        <v>0.25</v>
      </c>
      <c r="P94" s="41">
        <v>0.81944444444444398</v>
      </c>
    </row>
    <row r="95" spans="1:16">
      <c r="A95" s="124"/>
      <c r="B95" s="101">
        <v>119</v>
      </c>
      <c r="C95" s="102" t="s">
        <v>104</v>
      </c>
      <c r="D95" s="105">
        <v>14</v>
      </c>
      <c r="E95" s="102">
        <v>30</v>
      </c>
      <c r="F95" s="102">
        <v>21</v>
      </c>
      <c r="G95" s="85">
        <v>70</v>
      </c>
      <c r="H95" s="102">
        <v>45</v>
      </c>
      <c r="I95" s="102">
        <v>12</v>
      </c>
      <c r="J95" s="102">
        <v>252</v>
      </c>
      <c r="K95" s="102">
        <v>168</v>
      </c>
      <c r="L95" s="102">
        <v>3528</v>
      </c>
      <c r="M95" s="102">
        <v>5</v>
      </c>
      <c r="N95" s="102">
        <v>9</v>
      </c>
      <c r="O95" s="8">
        <v>0.23611111111111099</v>
      </c>
      <c r="P95" s="41">
        <v>0.79166666666666696</v>
      </c>
    </row>
    <row r="96" spans="1:16">
      <c r="A96" s="124"/>
      <c r="B96" s="101"/>
      <c r="C96" s="102"/>
      <c r="D96" s="105"/>
      <c r="E96" s="102"/>
      <c r="F96" s="102"/>
      <c r="G96" s="85"/>
      <c r="H96" s="102"/>
      <c r="I96" s="102"/>
      <c r="J96" s="102"/>
      <c r="K96" s="102"/>
      <c r="L96" s="102"/>
      <c r="M96" s="102"/>
      <c r="N96" s="102"/>
      <c r="O96" s="8">
        <v>0.26041666666666702</v>
      </c>
      <c r="P96" s="41">
        <v>0.82638888888888895</v>
      </c>
    </row>
    <row r="97" spans="1:16">
      <c r="A97" s="124"/>
      <c r="B97" s="101">
        <v>221</v>
      </c>
      <c r="C97" s="102" t="s">
        <v>105</v>
      </c>
      <c r="D97" s="102">
        <v>13.8</v>
      </c>
      <c r="E97" s="102">
        <v>30</v>
      </c>
      <c r="F97" s="102">
        <v>22</v>
      </c>
      <c r="G97" s="102">
        <v>73</v>
      </c>
      <c r="H97" s="102">
        <v>42</v>
      </c>
      <c r="I97" s="102">
        <v>12</v>
      </c>
      <c r="J97" s="102">
        <v>264</v>
      </c>
      <c r="K97" s="102">
        <v>165.6</v>
      </c>
      <c r="L97" s="102">
        <f>F97*K97</f>
        <v>3643.2</v>
      </c>
      <c r="M97" s="102">
        <v>8</v>
      </c>
      <c r="N97" s="102">
        <v>10</v>
      </c>
      <c r="O97" s="8">
        <v>0.22222222222222199</v>
      </c>
      <c r="P97" s="41">
        <v>0.79166666666666696</v>
      </c>
    </row>
    <row r="98" spans="1:16">
      <c r="A98" s="124"/>
      <c r="B98" s="101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8">
        <v>0.25</v>
      </c>
      <c r="P98" s="41">
        <v>0.83333333333333304</v>
      </c>
    </row>
    <row r="99" spans="1:16">
      <c r="A99" s="124"/>
      <c r="B99" s="101">
        <v>228</v>
      </c>
      <c r="C99" s="102" t="s">
        <v>106</v>
      </c>
      <c r="D99" s="102">
        <v>16.5</v>
      </c>
      <c r="E99" s="102">
        <v>30</v>
      </c>
      <c r="F99" s="102">
        <v>21</v>
      </c>
      <c r="G99" s="102">
        <v>70</v>
      </c>
      <c r="H99" s="102">
        <v>50</v>
      </c>
      <c r="I99" s="102">
        <v>10</v>
      </c>
      <c r="J99" s="102">
        <v>210</v>
      </c>
      <c r="K99" s="102">
        <v>165</v>
      </c>
      <c r="L99" s="102">
        <v>3465</v>
      </c>
      <c r="M99" s="102">
        <v>8</v>
      </c>
      <c r="N99" s="102">
        <v>10</v>
      </c>
      <c r="O99" s="8">
        <v>0.23611111111111099</v>
      </c>
      <c r="P99" s="41">
        <v>0.84722222222222199</v>
      </c>
    </row>
    <row r="100" spans="1:16">
      <c r="A100" s="124"/>
      <c r="B100" s="101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8">
        <v>0.23611111111111099</v>
      </c>
      <c r="P100" s="41">
        <v>0.84722222222222199</v>
      </c>
    </row>
    <row r="101" spans="1:16">
      <c r="A101" s="124"/>
      <c r="B101" s="101">
        <v>232</v>
      </c>
      <c r="C101" s="102" t="s">
        <v>107</v>
      </c>
      <c r="D101" s="102">
        <v>15</v>
      </c>
      <c r="E101" s="100">
        <v>15</v>
      </c>
      <c r="F101" s="100">
        <v>12</v>
      </c>
      <c r="G101" s="103">
        <v>80</v>
      </c>
      <c r="H101" s="100">
        <v>40</v>
      </c>
      <c r="I101" s="85">
        <v>10</v>
      </c>
      <c r="J101" s="85">
        <f>F101*I101</f>
        <v>120</v>
      </c>
      <c r="K101" s="85">
        <f>I101*D101</f>
        <v>150</v>
      </c>
      <c r="L101" s="85">
        <f>K101*F101</f>
        <v>1800</v>
      </c>
      <c r="M101" s="85">
        <v>15</v>
      </c>
      <c r="N101" s="85">
        <v>20</v>
      </c>
      <c r="O101" s="8">
        <v>0.23611111111111099</v>
      </c>
      <c r="P101" s="41">
        <v>0.78472222222222199</v>
      </c>
    </row>
    <row r="102" spans="1:16">
      <c r="A102" s="124"/>
      <c r="B102" s="101"/>
      <c r="C102" s="102"/>
      <c r="D102" s="102"/>
      <c r="E102" s="100"/>
      <c r="F102" s="100"/>
      <c r="G102" s="104"/>
      <c r="H102" s="100"/>
      <c r="I102" s="85"/>
      <c r="J102" s="85"/>
      <c r="K102" s="85"/>
      <c r="L102" s="85"/>
      <c r="M102" s="85"/>
      <c r="N102" s="85"/>
      <c r="O102" s="8">
        <v>0.25</v>
      </c>
      <c r="P102" s="41">
        <v>0.8125</v>
      </c>
    </row>
    <row r="103" spans="1:16" ht="18.95" customHeight="1">
      <c r="A103" s="124"/>
      <c r="B103" s="101">
        <v>321</v>
      </c>
      <c r="C103" s="102" t="s">
        <v>105</v>
      </c>
      <c r="D103" s="102" t="s">
        <v>108</v>
      </c>
      <c r="E103" s="102"/>
      <c r="F103" s="102"/>
      <c r="G103" s="107"/>
      <c r="H103" s="102"/>
      <c r="I103" s="102"/>
      <c r="J103" s="102"/>
      <c r="K103" s="102"/>
      <c r="L103" s="102"/>
      <c r="M103" s="102"/>
      <c r="N103" s="102"/>
      <c r="O103" s="8"/>
      <c r="P103" s="41"/>
    </row>
    <row r="104" spans="1:16" ht="18.95" customHeight="1">
      <c r="A104" s="124"/>
      <c r="B104" s="101"/>
      <c r="C104" s="102"/>
      <c r="D104" s="102"/>
      <c r="E104" s="102"/>
      <c r="F104" s="102"/>
      <c r="G104" s="107"/>
      <c r="H104" s="102"/>
      <c r="I104" s="102"/>
      <c r="J104" s="102"/>
      <c r="K104" s="102"/>
      <c r="L104" s="102"/>
      <c r="M104" s="102"/>
      <c r="N104" s="102"/>
      <c r="O104" s="8"/>
      <c r="P104" s="41"/>
    </row>
    <row r="105" spans="1:16">
      <c r="A105" s="124"/>
      <c r="B105" s="102">
        <v>2</v>
      </c>
      <c r="C105" s="102" t="s">
        <v>109</v>
      </c>
      <c r="D105" s="102">
        <v>9.5</v>
      </c>
      <c r="E105" s="102">
        <v>40</v>
      </c>
      <c r="F105" s="102">
        <v>20</v>
      </c>
      <c r="G105" s="106">
        <v>0.5</v>
      </c>
      <c r="H105" s="102">
        <v>33</v>
      </c>
      <c r="I105" s="102">
        <v>14</v>
      </c>
      <c r="J105" s="102">
        <v>280</v>
      </c>
      <c r="K105" s="102">
        <v>133</v>
      </c>
      <c r="L105" s="102">
        <v>2660</v>
      </c>
      <c r="M105" s="108" t="s">
        <v>110</v>
      </c>
      <c r="N105" s="108" t="s">
        <v>111</v>
      </c>
      <c r="O105" s="8">
        <v>0.22916666666666699</v>
      </c>
      <c r="P105" s="41">
        <v>0.89583333333333304</v>
      </c>
    </row>
    <row r="106" spans="1:16">
      <c r="A106" s="124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0"/>
      <c r="N106" s="100"/>
      <c r="O106" s="8">
        <v>0.25</v>
      </c>
      <c r="P106" s="41">
        <v>0.91666666666666696</v>
      </c>
    </row>
    <row r="107" spans="1:16" ht="13.5" customHeight="1">
      <c r="A107" s="124"/>
      <c r="B107" s="102">
        <v>3</v>
      </c>
      <c r="C107" s="102" t="s">
        <v>112</v>
      </c>
      <c r="D107" s="102">
        <v>10</v>
      </c>
      <c r="E107" s="102">
        <v>16</v>
      </c>
      <c r="F107" s="102">
        <v>12</v>
      </c>
      <c r="G107" s="106">
        <v>0.75</v>
      </c>
      <c r="H107" s="102">
        <v>30</v>
      </c>
      <c r="I107" s="108" t="s">
        <v>113</v>
      </c>
      <c r="J107" s="102">
        <v>192</v>
      </c>
      <c r="K107" s="102">
        <v>160</v>
      </c>
      <c r="L107" s="102">
        <v>1920</v>
      </c>
      <c r="M107" s="108" t="s">
        <v>10</v>
      </c>
      <c r="N107" s="108" t="s">
        <v>114</v>
      </c>
      <c r="O107" s="8">
        <v>0.21527777777777801</v>
      </c>
      <c r="P107" s="41">
        <v>0.875</v>
      </c>
    </row>
    <row r="108" spans="1:16" ht="13.5" customHeight="1">
      <c r="A108" s="124"/>
      <c r="B108" s="102"/>
      <c r="C108" s="102"/>
      <c r="D108" s="102"/>
      <c r="E108" s="102"/>
      <c r="F108" s="102"/>
      <c r="G108" s="102"/>
      <c r="H108" s="102"/>
      <c r="I108" s="108"/>
      <c r="J108" s="102"/>
      <c r="K108" s="102"/>
      <c r="L108" s="102"/>
      <c r="M108" s="108"/>
      <c r="N108" s="108"/>
      <c r="O108" s="8">
        <v>0.23611111111111099</v>
      </c>
      <c r="P108" s="41">
        <v>0.89583333333333304</v>
      </c>
    </row>
    <row r="109" spans="1:16">
      <c r="A109" s="124"/>
      <c r="B109" s="102" t="s">
        <v>115</v>
      </c>
      <c r="C109" s="102" t="s">
        <v>116</v>
      </c>
      <c r="D109" s="102">
        <v>17</v>
      </c>
      <c r="E109" s="102">
        <v>6</v>
      </c>
      <c r="F109" s="102">
        <v>3</v>
      </c>
      <c r="G109" s="106">
        <v>0.5</v>
      </c>
      <c r="H109" s="102">
        <v>55</v>
      </c>
      <c r="I109" s="102">
        <v>8</v>
      </c>
      <c r="J109" s="102">
        <v>24</v>
      </c>
      <c r="K109" s="102">
        <v>170</v>
      </c>
      <c r="L109" s="102">
        <v>510</v>
      </c>
      <c r="M109" s="100">
        <v>40</v>
      </c>
      <c r="N109" s="100">
        <v>60</v>
      </c>
      <c r="O109" s="8">
        <v>0.27083333333333298</v>
      </c>
      <c r="P109" s="41">
        <v>0.73611111111111105</v>
      </c>
    </row>
    <row r="110" spans="1:16">
      <c r="A110" s="124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0"/>
      <c r="N110" s="100"/>
      <c r="O110" s="8">
        <v>0.28819444444444398</v>
      </c>
      <c r="P110" s="41">
        <v>0.77083333333333304</v>
      </c>
    </row>
    <row r="111" spans="1:16">
      <c r="A111" s="124"/>
      <c r="B111" s="102" t="s">
        <v>117</v>
      </c>
      <c r="C111" s="102" t="s">
        <v>118</v>
      </c>
      <c r="D111" s="102">
        <v>20</v>
      </c>
      <c r="E111" s="102">
        <v>16</v>
      </c>
      <c r="F111" s="102">
        <v>12</v>
      </c>
      <c r="G111" s="106">
        <v>0.75</v>
      </c>
      <c r="H111" s="102">
        <v>60</v>
      </c>
      <c r="I111" s="102">
        <v>8</v>
      </c>
      <c r="J111" s="102">
        <v>96</v>
      </c>
      <c r="K111" s="102">
        <v>200</v>
      </c>
      <c r="L111" s="102">
        <v>2400</v>
      </c>
      <c r="M111" s="100">
        <v>11</v>
      </c>
      <c r="N111" s="100">
        <v>20</v>
      </c>
      <c r="O111" s="8">
        <v>0.25</v>
      </c>
      <c r="P111" s="41">
        <v>0.73611111111111105</v>
      </c>
    </row>
    <row r="112" spans="1:16">
      <c r="A112" s="124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0"/>
      <c r="N112" s="100"/>
      <c r="O112" s="8">
        <v>0.27777777777777801</v>
      </c>
      <c r="P112" s="41">
        <v>0.77430555555555602</v>
      </c>
    </row>
    <row r="113" spans="1:16">
      <c r="A113" s="124"/>
      <c r="B113" s="102">
        <v>8</v>
      </c>
      <c r="C113" s="102" t="s">
        <v>119</v>
      </c>
      <c r="D113" s="102">
        <v>8</v>
      </c>
      <c r="E113" s="102">
        <v>25</v>
      </c>
      <c r="F113" s="102">
        <v>15</v>
      </c>
      <c r="G113" s="106">
        <v>0.6</v>
      </c>
      <c r="H113" s="102">
        <v>30</v>
      </c>
      <c r="I113" s="102">
        <v>16</v>
      </c>
      <c r="J113" s="102">
        <v>240</v>
      </c>
      <c r="K113" s="102">
        <v>128</v>
      </c>
      <c r="L113" s="102">
        <v>1920</v>
      </c>
      <c r="M113" s="108" t="s">
        <v>84</v>
      </c>
      <c r="N113" s="108" t="s">
        <v>120</v>
      </c>
      <c r="O113" s="8">
        <v>0.22916666666666699</v>
      </c>
      <c r="P113" s="41">
        <v>0.86805555555555602</v>
      </c>
    </row>
    <row r="114" spans="1:16">
      <c r="A114" s="124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0"/>
      <c r="N114" s="100"/>
      <c r="O114" s="8">
        <v>0.24861111111111101</v>
      </c>
      <c r="P114" s="41">
        <v>0.88888888888888895</v>
      </c>
    </row>
    <row r="115" spans="1:16">
      <c r="A115" s="124"/>
      <c r="B115" s="102">
        <v>10</v>
      </c>
      <c r="C115" s="102" t="s">
        <v>121</v>
      </c>
      <c r="D115" s="102">
        <v>8</v>
      </c>
      <c r="E115" s="102">
        <v>26</v>
      </c>
      <c r="F115" s="102">
        <v>13</v>
      </c>
      <c r="G115" s="106">
        <v>0.5</v>
      </c>
      <c r="H115" s="102">
        <v>30</v>
      </c>
      <c r="I115" s="102">
        <v>12</v>
      </c>
      <c r="J115" s="102">
        <v>156</v>
      </c>
      <c r="K115" s="102">
        <v>96</v>
      </c>
      <c r="L115" s="102">
        <v>1248</v>
      </c>
      <c r="M115" s="108" t="s">
        <v>40</v>
      </c>
      <c r="N115" s="108" t="s">
        <v>87</v>
      </c>
      <c r="O115" s="8">
        <v>0.22916666666666699</v>
      </c>
      <c r="P115" s="41">
        <v>0.85416666666666696</v>
      </c>
    </row>
    <row r="116" spans="1:16">
      <c r="A116" s="124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8"/>
      <c r="N116" s="108"/>
      <c r="O116" s="8">
        <v>0.25</v>
      </c>
      <c r="P116" s="41">
        <v>0.875</v>
      </c>
    </row>
    <row r="117" spans="1:16">
      <c r="A117" s="124"/>
      <c r="B117" s="102">
        <v>11</v>
      </c>
      <c r="C117" s="102" t="s">
        <v>122</v>
      </c>
      <c r="D117" s="102">
        <v>8</v>
      </c>
      <c r="E117" s="102">
        <v>20</v>
      </c>
      <c r="F117" s="102">
        <v>16</v>
      </c>
      <c r="G117" s="106">
        <v>0.8</v>
      </c>
      <c r="H117" s="102">
        <v>30</v>
      </c>
      <c r="I117" s="102">
        <v>16</v>
      </c>
      <c r="J117" s="102">
        <v>256</v>
      </c>
      <c r="K117" s="102">
        <v>120</v>
      </c>
      <c r="L117" s="102">
        <v>900</v>
      </c>
      <c r="M117" s="108" t="s">
        <v>123</v>
      </c>
      <c r="N117" s="108" t="s">
        <v>33</v>
      </c>
      <c r="O117" s="8">
        <v>0.22916666666666699</v>
      </c>
      <c r="P117" s="41">
        <v>0.875</v>
      </c>
    </row>
    <row r="118" spans="1:16">
      <c r="A118" s="124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0"/>
      <c r="N118" s="100"/>
      <c r="O118" s="8">
        <v>0.25</v>
      </c>
      <c r="P118" s="41">
        <v>0.89583333333333304</v>
      </c>
    </row>
    <row r="119" spans="1:16">
      <c r="A119" s="124"/>
      <c r="B119" s="102">
        <v>16</v>
      </c>
      <c r="C119" s="102" t="s">
        <v>124</v>
      </c>
      <c r="D119" s="102">
        <v>12</v>
      </c>
      <c r="E119" s="102">
        <v>8</v>
      </c>
      <c r="F119" s="102">
        <v>6</v>
      </c>
      <c r="G119" s="106">
        <v>0.75</v>
      </c>
      <c r="H119" s="102">
        <v>40</v>
      </c>
      <c r="I119" s="102">
        <v>12</v>
      </c>
      <c r="J119" s="102">
        <v>72</v>
      </c>
      <c r="K119" s="102">
        <v>144</v>
      </c>
      <c r="L119" s="102">
        <v>864</v>
      </c>
      <c r="M119" s="108" t="s">
        <v>125</v>
      </c>
      <c r="N119" s="108" t="s">
        <v>64</v>
      </c>
      <c r="O119" s="8">
        <v>0.22916666666666699</v>
      </c>
      <c r="P119" s="41">
        <v>0.8125</v>
      </c>
    </row>
    <row r="120" spans="1:16">
      <c r="A120" s="124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8"/>
      <c r="N120" s="108"/>
      <c r="O120" s="8">
        <v>0.25</v>
      </c>
      <c r="P120" s="41">
        <v>0.84027777777777801</v>
      </c>
    </row>
    <row r="121" spans="1:16">
      <c r="A121" s="124"/>
      <c r="B121" s="102">
        <v>21</v>
      </c>
      <c r="C121" s="102" t="s">
        <v>126</v>
      </c>
      <c r="D121" s="102">
        <v>14</v>
      </c>
      <c r="E121" s="102">
        <v>29</v>
      </c>
      <c r="F121" s="102">
        <v>20</v>
      </c>
      <c r="G121" s="106">
        <v>0.69</v>
      </c>
      <c r="H121" s="102">
        <v>40</v>
      </c>
      <c r="I121" s="102">
        <v>12</v>
      </c>
      <c r="J121" s="102">
        <v>240</v>
      </c>
      <c r="K121" s="102">
        <v>168</v>
      </c>
      <c r="L121" s="102">
        <v>3360</v>
      </c>
      <c r="M121" s="108" t="s">
        <v>59</v>
      </c>
      <c r="N121" s="108" t="s">
        <v>7</v>
      </c>
      <c r="O121" s="8">
        <v>0.22916666666666699</v>
      </c>
      <c r="P121" s="41">
        <v>0.79166666666666696</v>
      </c>
    </row>
    <row r="122" spans="1:16">
      <c r="A122" s="124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8"/>
      <c r="N122" s="108"/>
      <c r="O122" s="8">
        <v>0.25138888888888899</v>
      </c>
      <c r="P122" s="41">
        <v>0.81597222222222199</v>
      </c>
    </row>
    <row r="123" spans="1:16">
      <c r="A123" s="124"/>
      <c r="B123" s="102">
        <v>22</v>
      </c>
      <c r="C123" s="102" t="s">
        <v>127</v>
      </c>
      <c r="D123" s="102">
        <v>11.5</v>
      </c>
      <c r="E123" s="102">
        <v>29</v>
      </c>
      <c r="F123" s="102">
        <v>20</v>
      </c>
      <c r="G123" s="106">
        <v>0.69</v>
      </c>
      <c r="H123" s="102">
        <v>35</v>
      </c>
      <c r="I123" s="102">
        <v>14</v>
      </c>
      <c r="J123" s="102">
        <v>280</v>
      </c>
      <c r="K123" s="102">
        <v>161</v>
      </c>
      <c r="L123" s="102">
        <v>3220</v>
      </c>
      <c r="M123" s="108" t="s">
        <v>62</v>
      </c>
      <c r="N123" s="108" t="s">
        <v>84</v>
      </c>
      <c r="O123" s="8">
        <v>0.22222222222222199</v>
      </c>
      <c r="P123" s="41">
        <v>0.875</v>
      </c>
    </row>
    <row r="124" spans="1:16">
      <c r="A124" s="124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8"/>
      <c r="N124" s="108"/>
      <c r="O124" s="8">
        <v>0.25</v>
      </c>
      <c r="P124" s="41">
        <v>0.90277777777777801</v>
      </c>
    </row>
    <row r="125" spans="1:16">
      <c r="A125" s="124"/>
      <c r="B125" s="102">
        <v>26</v>
      </c>
      <c r="C125" s="102" t="s">
        <v>128</v>
      </c>
      <c r="D125" s="102">
        <v>20</v>
      </c>
      <c r="E125" s="102">
        <v>7</v>
      </c>
      <c r="F125" s="102">
        <v>5</v>
      </c>
      <c r="G125" s="106">
        <v>0.71</v>
      </c>
      <c r="H125" s="102">
        <v>35</v>
      </c>
      <c r="I125" s="102">
        <v>10</v>
      </c>
      <c r="J125" s="102">
        <v>50</v>
      </c>
      <c r="K125" s="102">
        <v>200</v>
      </c>
      <c r="L125" s="102">
        <v>1000</v>
      </c>
      <c r="M125" s="108" t="s">
        <v>129</v>
      </c>
      <c r="N125" s="108" t="s">
        <v>130</v>
      </c>
      <c r="O125" s="8">
        <v>0.29166666666666702</v>
      </c>
      <c r="P125" s="41">
        <v>0.71875</v>
      </c>
    </row>
    <row r="126" spans="1:16">
      <c r="A126" s="124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8"/>
      <c r="N126" s="108"/>
      <c r="O126" s="8">
        <v>0.27083333333333298</v>
      </c>
      <c r="P126" s="41">
        <v>0.73611111111111105</v>
      </c>
    </row>
    <row r="127" spans="1:16">
      <c r="A127" s="124"/>
      <c r="B127" s="102">
        <v>110</v>
      </c>
      <c r="C127" s="102" t="s">
        <v>131</v>
      </c>
      <c r="D127" s="102">
        <v>10.3</v>
      </c>
      <c r="E127" s="102">
        <v>33</v>
      </c>
      <c r="F127" s="102">
        <v>9</v>
      </c>
      <c r="G127" s="106">
        <v>0.27</v>
      </c>
      <c r="H127" s="102">
        <v>30</v>
      </c>
      <c r="I127" s="102">
        <v>16</v>
      </c>
      <c r="J127" s="102">
        <v>144</v>
      </c>
      <c r="K127" s="102">
        <v>164.8</v>
      </c>
      <c r="L127" s="102">
        <v>1483.2</v>
      </c>
      <c r="M127" s="108" t="s">
        <v>40</v>
      </c>
      <c r="N127" s="108" t="s">
        <v>78</v>
      </c>
      <c r="O127" s="8">
        <v>0.22916666666666699</v>
      </c>
      <c r="P127" s="41">
        <v>0.84722222222222199</v>
      </c>
    </row>
    <row r="128" spans="1:16">
      <c r="A128" s="124"/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8"/>
      <c r="N128" s="108"/>
      <c r="O128" s="8">
        <v>0.25</v>
      </c>
      <c r="P128" s="41">
        <v>0.86805555555555602</v>
      </c>
    </row>
    <row r="129" spans="1:16">
      <c r="A129" s="124"/>
      <c r="B129" s="102">
        <v>223</v>
      </c>
      <c r="C129" s="102" t="s">
        <v>132</v>
      </c>
      <c r="D129" s="102">
        <v>8</v>
      </c>
      <c r="E129" s="102">
        <v>18</v>
      </c>
      <c r="F129" s="102">
        <v>13</v>
      </c>
      <c r="G129" s="106">
        <v>0.72</v>
      </c>
      <c r="H129" s="102">
        <v>30</v>
      </c>
      <c r="I129" s="102">
        <v>13</v>
      </c>
      <c r="J129" s="102">
        <v>234</v>
      </c>
      <c r="K129" s="102">
        <v>144</v>
      </c>
      <c r="L129" s="102">
        <v>1872</v>
      </c>
      <c r="M129" s="108" t="s">
        <v>59</v>
      </c>
      <c r="N129" s="108" t="s">
        <v>133</v>
      </c>
      <c r="O129" s="8">
        <v>0.22222222222222199</v>
      </c>
      <c r="P129" s="41">
        <v>0.81944444444444398</v>
      </c>
    </row>
    <row r="130" spans="1:16">
      <c r="A130" s="124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8"/>
      <c r="N130" s="108"/>
      <c r="O130" s="8">
        <v>0.243055555555556</v>
      </c>
      <c r="P130" s="41">
        <v>0.84027777777777801</v>
      </c>
    </row>
    <row r="131" spans="1:16" ht="18" customHeight="1">
      <c r="A131" s="124"/>
      <c r="B131" s="102">
        <v>229</v>
      </c>
      <c r="C131" s="102" t="s">
        <v>134</v>
      </c>
      <c r="D131" s="102">
        <v>16.2</v>
      </c>
      <c r="E131" s="102">
        <v>30</v>
      </c>
      <c r="F131" s="102">
        <v>20</v>
      </c>
      <c r="G131" s="106">
        <v>0.67</v>
      </c>
      <c r="H131" s="102">
        <v>55</v>
      </c>
      <c r="I131" s="102">
        <v>8</v>
      </c>
      <c r="J131" s="102">
        <v>160</v>
      </c>
      <c r="K131" s="102">
        <v>129.6</v>
      </c>
      <c r="L131" s="102">
        <v>2592</v>
      </c>
      <c r="M131" s="108" t="s">
        <v>44</v>
      </c>
      <c r="N131" s="108" t="s">
        <v>40</v>
      </c>
      <c r="O131" s="8">
        <v>0.22916666666666699</v>
      </c>
      <c r="P131" s="41">
        <v>0.83333333333333304</v>
      </c>
    </row>
    <row r="132" spans="1:16" ht="18" customHeight="1">
      <c r="A132" s="124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8"/>
      <c r="N132" s="108"/>
      <c r="O132" s="8">
        <v>0.25</v>
      </c>
      <c r="P132" s="41">
        <v>0.87152777777777801</v>
      </c>
    </row>
    <row r="133" spans="1:16">
      <c r="A133" s="124"/>
      <c r="B133" s="102">
        <v>231</v>
      </c>
      <c r="C133" s="102" t="s">
        <v>135</v>
      </c>
      <c r="D133" s="102">
        <v>15</v>
      </c>
      <c r="E133" s="102">
        <v>29</v>
      </c>
      <c r="F133" s="102">
        <v>18</v>
      </c>
      <c r="G133" s="106">
        <v>0.62</v>
      </c>
      <c r="H133" s="102">
        <v>50</v>
      </c>
      <c r="I133" s="108" t="s">
        <v>32</v>
      </c>
      <c r="J133" s="102">
        <v>180</v>
      </c>
      <c r="K133" s="102">
        <v>150</v>
      </c>
      <c r="L133" s="102">
        <v>2700</v>
      </c>
      <c r="M133" s="108" t="s">
        <v>32</v>
      </c>
      <c r="N133" s="108" t="s">
        <v>33</v>
      </c>
      <c r="O133" s="8">
        <v>0.22222222222222199</v>
      </c>
      <c r="P133" s="41">
        <v>0.79166666666666696</v>
      </c>
    </row>
    <row r="134" spans="1:16">
      <c r="A134" s="124"/>
      <c r="B134" s="102"/>
      <c r="C134" s="102"/>
      <c r="D134" s="102"/>
      <c r="E134" s="102"/>
      <c r="F134" s="102"/>
      <c r="G134" s="102"/>
      <c r="H134" s="102"/>
      <c r="I134" s="108"/>
      <c r="J134" s="102"/>
      <c r="K134" s="102"/>
      <c r="L134" s="102"/>
      <c r="M134" s="108"/>
      <c r="N134" s="108"/>
      <c r="O134" s="8">
        <v>0.25694444444444398</v>
      </c>
      <c r="P134" s="41">
        <v>0.82638888888888895</v>
      </c>
    </row>
    <row r="135" spans="1:16">
      <c r="A135" s="124"/>
      <c r="B135" s="102">
        <v>233</v>
      </c>
      <c r="C135" s="102" t="s">
        <v>136</v>
      </c>
      <c r="D135" s="102">
        <v>14.7</v>
      </c>
      <c r="E135" s="102">
        <v>25</v>
      </c>
      <c r="F135" s="102">
        <v>13</v>
      </c>
      <c r="G135" s="106">
        <v>0.52</v>
      </c>
      <c r="H135" s="102">
        <v>45</v>
      </c>
      <c r="I135" s="102">
        <v>10</v>
      </c>
      <c r="J135" s="102">
        <v>13</v>
      </c>
      <c r="K135" s="102">
        <v>147</v>
      </c>
      <c r="L135" s="102">
        <v>2161</v>
      </c>
      <c r="M135" s="108" t="s">
        <v>32</v>
      </c>
      <c r="N135" s="108" t="s">
        <v>52</v>
      </c>
      <c r="O135" s="8">
        <v>0.22222222222222199</v>
      </c>
      <c r="P135" s="41">
        <v>0.80208333333333304</v>
      </c>
    </row>
    <row r="136" spans="1:16">
      <c r="A136" s="124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8"/>
      <c r="N136" s="108"/>
      <c r="O136" s="8">
        <v>0.25347222222222199</v>
      </c>
      <c r="P136" s="41">
        <v>0.83333333333333304</v>
      </c>
    </row>
    <row r="137" spans="1:16">
      <c r="A137" s="124"/>
      <c r="B137" s="102">
        <v>235</v>
      </c>
      <c r="C137" s="102" t="s">
        <v>137</v>
      </c>
      <c r="D137" s="102">
        <v>15.5</v>
      </c>
      <c r="E137" s="102">
        <v>20</v>
      </c>
      <c r="F137" s="102">
        <v>13</v>
      </c>
      <c r="G137" s="106">
        <v>0.65</v>
      </c>
      <c r="H137" s="102">
        <v>50</v>
      </c>
      <c r="I137" s="102">
        <v>12</v>
      </c>
      <c r="J137" s="102">
        <v>156</v>
      </c>
      <c r="K137" s="102">
        <v>186</v>
      </c>
      <c r="L137" s="102">
        <v>2418</v>
      </c>
      <c r="M137" s="108" t="s">
        <v>84</v>
      </c>
      <c r="N137" s="108" t="s">
        <v>78</v>
      </c>
      <c r="O137" s="8">
        <v>0.22222222222222199</v>
      </c>
      <c r="P137" s="41">
        <v>0.77083333333333304</v>
      </c>
    </row>
    <row r="138" spans="1:16">
      <c r="A138" s="124"/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8"/>
      <c r="N138" s="108"/>
      <c r="O138" s="8">
        <v>0.22916666666666699</v>
      </c>
      <c r="P138" s="41">
        <v>0.79861111111111105</v>
      </c>
    </row>
    <row r="139" spans="1:16">
      <c r="A139" s="124"/>
      <c r="B139" s="102">
        <v>243</v>
      </c>
      <c r="C139" s="102" t="s">
        <v>138</v>
      </c>
      <c r="D139" s="102">
        <v>11</v>
      </c>
      <c r="E139" s="102">
        <v>21</v>
      </c>
      <c r="F139" s="102">
        <v>11</v>
      </c>
      <c r="G139" s="106">
        <v>0.52</v>
      </c>
      <c r="H139" s="102">
        <v>40</v>
      </c>
      <c r="I139" s="102">
        <v>14</v>
      </c>
      <c r="J139" s="102">
        <v>154</v>
      </c>
      <c r="K139" s="102">
        <v>154</v>
      </c>
      <c r="L139" s="102">
        <v>1694</v>
      </c>
      <c r="M139" s="108" t="s">
        <v>84</v>
      </c>
      <c r="N139" s="108" t="s">
        <v>78</v>
      </c>
      <c r="O139" s="8">
        <v>0.23611111111111099</v>
      </c>
      <c r="P139" s="41">
        <v>0.77083333333333304</v>
      </c>
    </row>
    <row r="140" spans="1:16">
      <c r="A140" s="124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8"/>
      <c r="N140" s="108"/>
      <c r="O140" s="8">
        <v>0.25694444444444398</v>
      </c>
      <c r="P140" s="41">
        <v>0.80208333333333304</v>
      </c>
    </row>
    <row r="141" spans="1:16">
      <c r="A141" s="124"/>
      <c r="B141" s="102">
        <v>273</v>
      </c>
      <c r="C141" s="102" t="s">
        <v>139</v>
      </c>
      <c r="D141" s="102">
        <v>15</v>
      </c>
      <c r="E141" s="102">
        <v>25</v>
      </c>
      <c r="F141" s="102">
        <v>8</v>
      </c>
      <c r="G141" s="106">
        <v>0.32</v>
      </c>
      <c r="H141" s="102">
        <v>45</v>
      </c>
      <c r="I141" s="102">
        <v>12</v>
      </c>
      <c r="J141" s="102">
        <v>96</v>
      </c>
      <c r="K141" s="102">
        <v>180</v>
      </c>
      <c r="L141" s="102">
        <v>1440</v>
      </c>
      <c r="M141" s="108" t="s">
        <v>33</v>
      </c>
      <c r="N141" s="108" t="s">
        <v>129</v>
      </c>
      <c r="O141" s="8">
        <v>0.23611111111111099</v>
      </c>
      <c r="P141" s="41">
        <v>0.82638888888888895</v>
      </c>
    </row>
    <row r="142" spans="1:16">
      <c r="A142" s="124"/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8"/>
      <c r="N142" s="108"/>
      <c r="O142" s="8">
        <v>0.26736111111111099</v>
      </c>
      <c r="P142" s="41">
        <v>0.86805555555555602</v>
      </c>
    </row>
    <row r="143" spans="1:16">
      <c r="A143" s="124"/>
      <c r="B143" s="102">
        <v>322</v>
      </c>
      <c r="C143" s="102" t="s">
        <v>140</v>
      </c>
      <c r="D143" s="102">
        <v>10.5</v>
      </c>
      <c r="E143" s="102">
        <v>1</v>
      </c>
      <c r="F143" s="102">
        <v>1</v>
      </c>
      <c r="G143" s="106">
        <v>1</v>
      </c>
      <c r="H143" s="102">
        <v>35</v>
      </c>
      <c r="I143" s="102">
        <v>12</v>
      </c>
      <c r="J143" s="102">
        <v>126</v>
      </c>
      <c r="K143" s="102">
        <v>12</v>
      </c>
      <c r="L143" s="102">
        <v>126</v>
      </c>
      <c r="M143" s="108" t="s">
        <v>141</v>
      </c>
      <c r="N143" s="108" t="s">
        <v>142</v>
      </c>
      <c r="O143" s="8">
        <v>0.27083333333333298</v>
      </c>
      <c r="P143" s="41">
        <v>0.75</v>
      </c>
    </row>
    <row r="144" spans="1:16">
      <c r="A144" s="124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8"/>
      <c r="N144" s="108"/>
      <c r="O144" s="8">
        <v>0.29861111111111099</v>
      </c>
      <c r="P144" s="41">
        <v>0.77777777777777801</v>
      </c>
    </row>
    <row r="145" spans="1:16">
      <c r="A145" s="124"/>
      <c r="B145" s="102" t="s">
        <v>143</v>
      </c>
      <c r="C145" s="102" t="s">
        <v>144</v>
      </c>
      <c r="D145" s="102">
        <v>12</v>
      </c>
      <c r="E145" s="102">
        <v>3</v>
      </c>
      <c r="F145" s="102">
        <v>2</v>
      </c>
      <c r="G145" s="106">
        <v>0.67</v>
      </c>
      <c r="H145" s="102">
        <v>30</v>
      </c>
      <c r="I145" s="102">
        <v>12</v>
      </c>
      <c r="J145" s="102">
        <v>24</v>
      </c>
      <c r="K145" s="102">
        <v>144</v>
      </c>
      <c r="L145" s="102">
        <v>288</v>
      </c>
      <c r="M145" s="108" t="s">
        <v>145</v>
      </c>
      <c r="N145" s="108" t="s">
        <v>146</v>
      </c>
      <c r="O145" s="8">
        <v>0.27083333333333298</v>
      </c>
      <c r="P145" s="41">
        <v>0.75</v>
      </c>
    </row>
    <row r="146" spans="1:16" ht="20.100000000000001" customHeight="1">
      <c r="A146" s="124"/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8"/>
      <c r="N146" s="108"/>
      <c r="O146" s="8">
        <v>0.29166666666666702</v>
      </c>
      <c r="P146" s="41">
        <v>0.77083333333333304</v>
      </c>
    </row>
    <row r="147" spans="1:16" ht="20.100000000000001" customHeight="1">
      <c r="A147" s="124"/>
      <c r="B147" s="102" t="s">
        <v>147</v>
      </c>
      <c r="C147" s="102" t="s">
        <v>148</v>
      </c>
      <c r="D147" s="102">
        <v>13</v>
      </c>
      <c r="E147" s="102">
        <v>4</v>
      </c>
      <c r="F147" s="102">
        <v>3</v>
      </c>
      <c r="G147" s="106">
        <v>0.75</v>
      </c>
      <c r="H147" s="102">
        <v>30</v>
      </c>
      <c r="I147" s="102">
        <v>12</v>
      </c>
      <c r="J147" s="102">
        <v>36</v>
      </c>
      <c r="K147" s="102">
        <v>156</v>
      </c>
      <c r="L147" s="102">
        <v>468</v>
      </c>
      <c r="M147" s="108" t="s">
        <v>149</v>
      </c>
      <c r="N147" s="108" t="s">
        <v>150</v>
      </c>
      <c r="O147" s="8">
        <v>0.27083333333333298</v>
      </c>
      <c r="P147" s="41">
        <v>0.75</v>
      </c>
    </row>
    <row r="148" spans="1:16" ht="20.100000000000001" customHeight="1">
      <c r="A148" s="124"/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8"/>
      <c r="N148" s="108"/>
      <c r="O148" s="8">
        <v>0.29166666666666702</v>
      </c>
      <c r="P148" s="41">
        <v>0.77083333333333304</v>
      </c>
    </row>
    <row r="149" spans="1:16">
      <c r="A149" s="124"/>
      <c r="B149" s="102" t="s">
        <v>151</v>
      </c>
      <c r="C149" s="102" t="s">
        <v>152</v>
      </c>
      <c r="D149" s="102">
        <v>18</v>
      </c>
      <c r="E149" s="102">
        <v>6</v>
      </c>
      <c r="F149" s="102">
        <v>4</v>
      </c>
      <c r="G149" s="106">
        <v>0.67</v>
      </c>
      <c r="H149" s="102">
        <v>40</v>
      </c>
      <c r="I149" s="102">
        <v>8</v>
      </c>
      <c r="J149" s="102">
        <v>32</v>
      </c>
      <c r="K149" s="102">
        <v>136</v>
      </c>
      <c r="L149" s="102">
        <v>576</v>
      </c>
      <c r="M149" s="108" t="s">
        <v>153</v>
      </c>
      <c r="N149" s="108" t="s">
        <v>154</v>
      </c>
      <c r="O149" s="8">
        <v>0.27083333333333298</v>
      </c>
      <c r="P149" s="41"/>
    </row>
    <row r="150" spans="1:16">
      <c r="A150" s="124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8"/>
      <c r="N150" s="108"/>
      <c r="O150" s="8"/>
      <c r="P150" s="41">
        <v>0.77083333333333304</v>
      </c>
    </row>
    <row r="151" spans="1:16">
      <c r="A151" s="124"/>
      <c r="B151" s="109">
        <v>15</v>
      </c>
      <c r="C151" s="109" t="s">
        <v>155</v>
      </c>
      <c r="D151" s="109">
        <v>20</v>
      </c>
      <c r="E151" s="109">
        <v>15</v>
      </c>
      <c r="F151" s="109">
        <v>9</v>
      </c>
      <c r="G151" s="110" t="s">
        <v>154</v>
      </c>
      <c r="H151" s="109">
        <v>60</v>
      </c>
      <c r="I151" s="109">
        <v>10</v>
      </c>
      <c r="J151" s="109">
        <f>I151*F151</f>
        <v>90</v>
      </c>
      <c r="K151" s="109">
        <f>I151*D151</f>
        <v>200</v>
      </c>
      <c r="L151" s="109">
        <f>K151*F151</f>
        <v>1800</v>
      </c>
      <c r="M151" s="110" t="s">
        <v>33</v>
      </c>
      <c r="N151" s="111">
        <v>20</v>
      </c>
      <c r="O151" s="12">
        <v>0.25</v>
      </c>
      <c r="P151" s="44">
        <v>0.77083333333333304</v>
      </c>
    </row>
    <row r="152" spans="1:16">
      <c r="A152" s="124"/>
      <c r="B152" s="109"/>
      <c r="C152" s="109"/>
      <c r="D152" s="109"/>
      <c r="E152" s="109"/>
      <c r="F152" s="109"/>
      <c r="G152" s="110"/>
      <c r="H152" s="109"/>
      <c r="I152" s="109"/>
      <c r="J152" s="109"/>
      <c r="K152" s="109"/>
      <c r="L152" s="109"/>
      <c r="M152" s="110"/>
      <c r="N152" s="111"/>
      <c r="O152" s="12">
        <v>0.27083333333333298</v>
      </c>
      <c r="P152" s="44">
        <v>0.8125</v>
      </c>
    </row>
    <row r="153" spans="1:16">
      <c r="A153" s="124"/>
      <c r="B153" s="102">
        <v>62</v>
      </c>
      <c r="C153" s="102" t="s">
        <v>156</v>
      </c>
      <c r="D153" s="102">
        <v>11.7</v>
      </c>
      <c r="E153" s="102">
        <v>30</v>
      </c>
      <c r="F153" s="102">
        <v>18</v>
      </c>
      <c r="G153" s="102">
        <v>60</v>
      </c>
      <c r="H153" s="102">
        <v>40</v>
      </c>
      <c r="I153" s="102">
        <v>8</v>
      </c>
      <c r="J153" s="102">
        <v>144</v>
      </c>
      <c r="K153" s="102">
        <v>94</v>
      </c>
      <c r="L153" s="102">
        <v>1692</v>
      </c>
      <c r="M153" s="102">
        <v>8</v>
      </c>
      <c r="N153" s="102">
        <v>10</v>
      </c>
      <c r="O153" s="8">
        <v>0.23611111111111099</v>
      </c>
      <c r="P153" s="41">
        <v>0.8125</v>
      </c>
    </row>
    <row r="154" spans="1:16">
      <c r="A154" s="124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8">
        <v>0.25694444444444398</v>
      </c>
      <c r="P154" s="41">
        <v>0.84375</v>
      </c>
    </row>
    <row r="155" spans="1:16">
      <c r="A155" s="124"/>
      <c r="B155" s="102" t="s">
        <v>157</v>
      </c>
      <c r="C155" s="102" t="s">
        <v>158</v>
      </c>
      <c r="D155" s="102">
        <v>13.7</v>
      </c>
      <c r="E155" s="102">
        <v>10</v>
      </c>
      <c r="F155" s="102">
        <v>6</v>
      </c>
      <c r="G155" s="102">
        <v>60</v>
      </c>
      <c r="H155" s="102">
        <v>40</v>
      </c>
      <c r="I155" s="102">
        <v>5</v>
      </c>
      <c r="J155" s="102">
        <v>30</v>
      </c>
      <c r="K155" s="102">
        <v>68.5</v>
      </c>
      <c r="L155" s="102">
        <v>411</v>
      </c>
      <c r="M155" s="102">
        <v>20</v>
      </c>
      <c r="N155" s="102">
        <v>25</v>
      </c>
      <c r="O155" s="8">
        <v>0.25</v>
      </c>
      <c r="P155" s="41">
        <v>0.73611111111111105</v>
      </c>
    </row>
    <row r="156" spans="1:16">
      <c r="A156" s="124"/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8">
        <v>0.28125</v>
      </c>
      <c r="P156" s="41">
        <v>0.76736111111111105</v>
      </c>
    </row>
    <row r="157" spans="1:16">
      <c r="A157" s="124"/>
      <c r="B157" s="102" t="s">
        <v>159</v>
      </c>
      <c r="C157" s="102" t="s">
        <v>158</v>
      </c>
      <c r="D157" s="102">
        <v>16.2</v>
      </c>
      <c r="E157" s="102">
        <v>10</v>
      </c>
      <c r="F157" s="102">
        <v>6</v>
      </c>
      <c r="G157" s="102">
        <v>60</v>
      </c>
      <c r="H157" s="102">
        <v>40</v>
      </c>
      <c r="I157" s="102">
        <v>5</v>
      </c>
      <c r="J157" s="102">
        <v>30</v>
      </c>
      <c r="K157" s="102">
        <v>81</v>
      </c>
      <c r="L157" s="102">
        <v>486</v>
      </c>
      <c r="M157" s="102">
        <v>20</v>
      </c>
      <c r="N157" s="102">
        <v>25</v>
      </c>
      <c r="O157" s="8">
        <v>0.25694444444444398</v>
      </c>
      <c r="P157" s="41">
        <v>0.74305555555555602</v>
      </c>
    </row>
    <row r="158" spans="1:16">
      <c r="A158" s="124"/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8">
        <v>0.28819444444444398</v>
      </c>
      <c r="P158" s="41">
        <v>0.77430555555555602</v>
      </c>
    </row>
    <row r="159" spans="1:16">
      <c r="A159" s="124"/>
      <c r="B159" s="109">
        <v>88</v>
      </c>
      <c r="C159" s="109" t="s">
        <v>160</v>
      </c>
      <c r="D159" s="109">
        <v>12.5</v>
      </c>
      <c r="E159" s="109">
        <v>34</v>
      </c>
      <c r="F159" s="109">
        <v>21</v>
      </c>
      <c r="G159" s="110" t="s">
        <v>161</v>
      </c>
      <c r="H159" s="109">
        <v>46</v>
      </c>
      <c r="I159" s="109">
        <v>14</v>
      </c>
      <c r="J159" s="109">
        <f>I159*F159</f>
        <v>294</v>
      </c>
      <c r="K159" s="109">
        <f>I159*D159</f>
        <v>175</v>
      </c>
      <c r="L159" s="109">
        <f>K159*F159</f>
        <v>3675</v>
      </c>
      <c r="M159" s="110">
        <v>8</v>
      </c>
      <c r="N159" s="111">
        <v>10</v>
      </c>
      <c r="O159" s="12">
        <v>0.22222222222222199</v>
      </c>
      <c r="P159" s="44">
        <v>0.85416666666666696</v>
      </c>
    </row>
    <row r="160" spans="1:16">
      <c r="A160" s="124"/>
      <c r="B160" s="109"/>
      <c r="C160" s="109"/>
      <c r="D160" s="109"/>
      <c r="E160" s="109"/>
      <c r="F160" s="109"/>
      <c r="G160" s="110"/>
      <c r="H160" s="109"/>
      <c r="I160" s="109"/>
      <c r="J160" s="109"/>
      <c r="K160" s="109"/>
      <c r="L160" s="109"/>
      <c r="M160" s="110"/>
      <c r="N160" s="111"/>
      <c r="O160" s="12">
        <v>0.25</v>
      </c>
      <c r="P160" s="44">
        <v>0.88194444444444497</v>
      </c>
    </row>
    <row r="161" spans="1:16">
      <c r="A161" s="124"/>
      <c r="B161" s="102">
        <v>102</v>
      </c>
      <c r="C161" s="102" t="s">
        <v>162</v>
      </c>
      <c r="D161" s="102">
        <v>25</v>
      </c>
      <c r="E161" s="102">
        <v>30</v>
      </c>
      <c r="F161" s="102">
        <v>20</v>
      </c>
      <c r="G161" s="102">
        <v>66</v>
      </c>
      <c r="H161" s="102">
        <v>65</v>
      </c>
      <c r="I161" s="102">
        <v>8</v>
      </c>
      <c r="J161" s="102">
        <v>160</v>
      </c>
      <c r="K161" s="102">
        <v>200</v>
      </c>
      <c r="L161" s="102">
        <v>4000</v>
      </c>
      <c r="M161" s="102">
        <v>10</v>
      </c>
      <c r="N161" s="102">
        <v>12</v>
      </c>
      <c r="O161" s="8">
        <v>0.25416666666666698</v>
      </c>
      <c r="P161" s="41">
        <v>0.75</v>
      </c>
    </row>
    <row r="162" spans="1:16">
      <c r="A162" s="124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8">
        <v>0.22916666666666699</v>
      </c>
      <c r="P162" s="41">
        <v>0.75</v>
      </c>
    </row>
    <row r="163" spans="1:16">
      <c r="A163" s="124"/>
      <c r="B163" s="102">
        <v>111</v>
      </c>
      <c r="C163" s="102" t="s">
        <v>163</v>
      </c>
      <c r="D163" s="102">
        <v>13</v>
      </c>
      <c r="E163" s="102">
        <v>2</v>
      </c>
      <c r="F163" s="102">
        <v>1</v>
      </c>
      <c r="G163" s="102">
        <v>50</v>
      </c>
      <c r="H163" s="102">
        <v>30</v>
      </c>
      <c r="I163" s="102">
        <v>9</v>
      </c>
      <c r="J163" s="102">
        <v>18</v>
      </c>
      <c r="K163" s="102">
        <v>234</v>
      </c>
      <c r="L163" s="102">
        <v>234</v>
      </c>
      <c r="M163" s="102">
        <v>60</v>
      </c>
      <c r="N163" s="102" t="s">
        <v>164</v>
      </c>
      <c r="O163" s="8">
        <v>0.3125</v>
      </c>
      <c r="P163" s="41">
        <v>0.72916666666666696</v>
      </c>
    </row>
    <row r="164" spans="1:16">
      <c r="A164" s="124"/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8">
        <v>0.27083333333333298</v>
      </c>
      <c r="P164" s="41">
        <v>0.75</v>
      </c>
    </row>
    <row r="165" spans="1:16">
      <c r="A165" s="124"/>
      <c r="B165" s="102">
        <v>136</v>
      </c>
      <c r="C165" s="102" t="s">
        <v>165</v>
      </c>
      <c r="D165" s="102">
        <v>15</v>
      </c>
      <c r="E165" s="102">
        <v>13</v>
      </c>
      <c r="F165" s="102">
        <v>8</v>
      </c>
      <c r="G165" s="102">
        <v>61</v>
      </c>
      <c r="H165" s="102">
        <v>50</v>
      </c>
      <c r="I165" s="102">
        <v>10</v>
      </c>
      <c r="J165" s="102">
        <v>80</v>
      </c>
      <c r="K165" s="102">
        <v>150</v>
      </c>
      <c r="L165" s="102">
        <v>1200</v>
      </c>
      <c r="M165" s="102">
        <v>15</v>
      </c>
      <c r="N165" s="102">
        <v>20</v>
      </c>
      <c r="O165" s="8">
        <v>0.211805555555556</v>
      </c>
      <c r="P165" s="41">
        <v>0.77083333333333304</v>
      </c>
    </row>
    <row r="166" spans="1:16">
      <c r="A166" s="124"/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8">
        <v>0.25</v>
      </c>
      <c r="P166" s="41">
        <v>0.8125</v>
      </c>
    </row>
    <row r="167" spans="1:16">
      <c r="A167" s="124"/>
      <c r="B167" s="102">
        <v>160</v>
      </c>
      <c r="C167" s="102" t="s">
        <v>166</v>
      </c>
      <c r="D167" s="102">
        <v>23.5</v>
      </c>
      <c r="E167" s="102">
        <v>30</v>
      </c>
      <c r="F167" s="102">
        <v>18</v>
      </c>
      <c r="G167" s="102">
        <v>60</v>
      </c>
      <c r="H167" s="102">
        <v>60</v>
      </c>
      <c r="I167" s="102">
        <v>8</v>
      </c>
      <c r="J167" s="102">
        <v>144</v>
      </c>
      <c r="K167" s="102">
        <v>188</v>
      </c>
      <c r="L167" s="102">
        <v>3384</v>
      </c>
      <c r="M167" s="102">
        <v>10</v>
      </c>
      <c r="N167" s="102">
        <v>12</v>
      </c>
      <c r="O167" s="8">
        <v>0.22916666666666699</v>
      </c>
      <c r="P167" s="41">
        <v>0.72916666666666696</v>
      </c>
    </row>
    <row r="168" spans="1:16">
      <c r="A168" s="124"/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8">
        <v>0.25694444444444398</v>
      </c>
      <c r="P168" s="41">
        <v>0.77083333333333304</v>
      </c>
    </row>
    <row r="169" spans="1:16">
      <c r="A169" s="124"/>
      <c r="B169" s="109">
        <v>246</v>
      </c>
      <c r="C169" s="109" t="s">
        <v>167</v>
      </c>
      <c r="D169" s="109">
        <v>13.5</v>
      </c>
      <c r="E169" s="109">
        <v>11</v>
      </c>
      <c r="F169" s="109">
        <v>7</v>
      </c>
      <c r="G169" s="110" t="s">
        <v>168</v>
      </c>
      <c r="H169" s="109">
        <v>60</v>
      </c>
      <c r="I169" s="109">
        <v>10</v>
      </c>
      <c r="J169" s="109">
        <f>I169*F169</f>
        <v>70</v>
      </c>
      <c r="K169" s="109">
        <f>I169*D169</f>
        <v>135</v>
      </c>
      <c r="L169" s="109">
        <f>K169*F169</f>
        <v>945</v>
      </c>
      <c r="M169" s="110" t="s">
        <v>33</v>
      </c>
      <c r="N169" s="111">
        <v>20</v>
      </c>
      <c r="O169" s="12">
        <v>0.23611111111111099</v>
      </c>
      <c r="P169" s="44">
        <v>0.78125</v>
      </c>
    </row>
    <row r="170" spans="1:16">
      <c r="A170" s="124"/>
      <c r="B170" s="109"/>
      <c r="C170" s="109"/>
      <c r="D170" s="109"/>
      <c r="E170" s="109"/>
      <c r="F170" s="109"/>
      <c r="G170" s="110"/>
      <c r="H170" s="109"/>
      <c r="I170" s="109"/>
      <c r="J170" s="109"/>
      <c r="K170" s="109"/>
      <c r="L170" s="109"/>
      <c r="M170" s="110"/>
      <c r="N170" s="111"/>
      <c r="O170" s="12">
        <v>0.243055555555556</v>
      </c>
      <c r="P170" s="44">
        <v>0.79166666666666696</v>
      </c>
    </row>
    <row r="171" spans="1:16">
      <c r="A171" s="124"/>
      <c r="B171" s="102">
        <v>307</v>
      </c>
      <c r="C171" s="102" t="s">
        <v>169</v>
      </c>
      <c r="D171" s="102">
        <v>9</v>
      </c>
      <c r="E171" s="102">
        <v>11</v>
      </c>
      <c r="F171" s="102">
        <v>7</v>
      </c>
      <c r="G171" s="102">
        <v>63</v>
      </c>
      <c r="H171" s="102">
        <v>30</v>
      </c>
      <c r="I171" s="102">
        <v>18</v>
      </c>
      <c r="J171" s="102">
        <v>126</v>
      </c>
      <c r="K171" s="102">
        <v>162</v>
      </c>
      <c r="L171" s="102">
        <v>1134</v>
      </c>
      <c r="M171" s="102">
        <v>10</v>
      </c>
      <c r="N171" s="102">
        <v>20</v>
      </c>
      <c r="O171" s="8">
        <v>0.25</v>
      </c>
      <c r="P171" s="41">
        <v>0.80555555555555602</v>
      </c>
    </row>
    <row r="172" spans="1:16">
      <c r="A172" s="124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8">
        <v>0.25</v>
      </c>
      <c r="P172" s="41">
        <v>0.80555555555555602</v>
      </c>
    </row>
    <row r="173" spans="1:16">
      <c r="A173" s="124"/>
      <c r="B173" s="102">
        <v>334</v>
      </c>
      <c r="C173" s="102" t="s">
        <v>158</v>
      </c>
      <c r="D173" s="102">
        <v>12.8</v>
      </c>
      <c r="E173" s="102">
        <v>5</v>
      </c>
      <c r="F173" s="102">
        <v>3</v>
      </c>
      <c r="G173" s="102">
        <v>60</v>
      </c>
      <c r="H173" s="102">
        <v>40</v>
      </c>
      <c r="I173" s="102">
        <v>5</v>
      </c>
      <c r="J173" s="102">
        <v>15</v>
      </c>
      <c r="K173" s="102">
        <v>64</v>
      </c>
      <c r="L173" s="102">
        <v>192</v>
      </c>
      <c r="M173" s="102">
        <v>60</v>
      </c>
      <c r="N173" s="102">
        <v>80</v>
      </c>
      <c r="O173" s="8">
        <v>0.26388888888888901</v>
      </c>
      <c r="P173" s="41">
        <v>0.73611111111111105</v>
      </c>
    </row>
    <row r="174" spans="1:16" ht="13.5" customHeight="1">
      <c r="A174" s="124"/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8">
        <v>0.29513888888888901</v>
      </c>
      <c r="P174" s="41">
        <v>0.76736111111111105</v>
      </c>
    </row>
    <row r="175" spans="1:16">
      <c r="A175" s="124"/>
      <c r="B175" s="102">
        <v>340</v>
      </c>
      <c r="C175" s="102" t="s">
        <v>170</v>
      </c>
      <c r="D175" s="102">
        <v>15</v>
      </c>
      <c r="E175" s="102">
        <v>2</v>
      </c>
      <c r="F175" s="102">
        <v>1</v>
      </c>
      <c r="G175" s="102">
        <v>50</v>
      </c>
      <c r="H175" s="102">
        <v>40</v>
      </c>
      <c r="I175" s="102">
        <v>8</v>
      </c>
      <c r="J175" s="102">
        <v>8</v>
      </c>
      <c r="K175" s="102">
        <v>120</v>
      </c>
      <c r="L175" s="102">
        <v>120</v>
      </c>
      <c r="M175" s="102">
        <v>60</v>
      </c>
      <c r="N175" s="102">
        <v>60</v>
      </c>
      <c r="O175" s="8">
        <v>0.28472222222222199</v>
      </c>
      <c r="P175" s="41">
        <v>0.66666666666666696</v>
      </c>
    </row>
    <row r="176" spans="1:16" ht="13.5" customHeight="1">
      <c r="A176" s="124"/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8">
        <v>0.31944444444444398</v>
      </c>
      <c r="P176" s="41">
        <v>0.69444444444444497</v>
      </c>
    </row>
    <row r="177" spans="1:16">
      <c r="A177" s="124"/>
      <c r="B177" s="102">
        <v>362</v>
      </c>
      <c r="C177" s="102" t="s">
        <v>171</v>
      </c>
      <c r="D177" s="102">
        <v>12.7</v>
      </c>
      <c r="E177" s="102">
        <v>35</v>
      </c>
      <c r="F177" s="102">
        <v>23</v>
      </c>
      <c r="G177" s="102">
        <v>65</v>
      </c>
      <c r="H177" s="102">
        <v>40</v>
      </c>
      <c r="I177" s="102">
        <v>12</v>
      </c>
      <c r="J177" s="102">
        <v>276</v>
      </c>
      <c r="K177" s="102">
        <v>152</v>
      </c>
      <c r="L177" s="102">
        <v>3496</v>
      </c>
      <c r="M177" s="102">
        <v>8</v>
      </c>
      <c r="N177" s="102">
        <f>SUM(N153:N154)</f>
        <v>10</v>
      </c>
      <c r="O177" s="8">
        <v>0.22916666666666699</v>
      </c>
      <c r="P177" s="41">
        <v>0.79166666666666696</v>
      </c>
    </row>
    <row r="178" spans="1:16">
      <c r="A178" s="124"/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8">
        <v>0.25694444444444398</v>
      </c>
      <c r="P178" s="41">
        <v>0.82291666666666696</v>
      </c>
    </row>
    <row r="179" spans="1:16">
      <c r="A179" s="124"/>
      <c r="B179" s="102">
        <v>363</v>
      </c>
      <c r="C179" s="102" t="s">
        <v>156</v>
      </c>
      <c r="D179" s="102" t="s">
        <v>108</v>
      </c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8"/>
      <c r="P179" s="41"/>
    </row>
    <row r="180" spans="1:16">
      <c r="A180" s="124"/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8"/>
      <c r="P180" s="41"/>
    </row>
    <row r="181" spans="1:16">
      <c r="A181" s="124"/>
      <c r="B181" s="102" t="s">
        <v>172</v>
      </c>
      <c r="C181" s="102" t="s">
        <v>173</v>
      </c>
      <c r="D181" s="102">
        <v>12</v>
      </c>
      <c r="E181" s="102">
        <v>1</v>
      </c>
      <c r="F181" s="102">
        <v>1</v>
      </c>
      <c r="G181" s="102">
        <v>100</v>
      </c>
      <c r="H181" s="102">
        <v>25</v>
      </c>
      <c r="I181" s="102">
        <v>16</v>
      </c>
      <c r="J181" s="102">
        <v>16</v>
      </c>
      <c r="K181" s="102">
        <v>192</v>
      </c>
      <c r="L181" s="102">
        <v>192</v>
      </c>
      <c r="M181" s="102">
        <v>60</v>
      </c>
      <c r="N181" s="102">
        <v>60</v>
      </c>
      <c r="O181" s="8">
        <v>0.29166666666666702</v>
      </c>
      <c r="P181" s="41">
        <v>0.66666666666666696</v>
      </c>
    </row>
    <row r="182" spans="1:16">
      <c r="A182" s="124"/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8">
        <v>0.3125</v>
      </c>
      <c r="P182" s="41">
        <v>0.6875</v>
      </c>
    </row>
    <row r="183" spans="1:16">
      <c r="A183" s="124"/>
      <c r="B183" s="102" t="s">
        <v>174</v>
      </c>
      <c r="C183" s="102" t="s">
        <v>175</v>
      </c>
      <c r="D183" s="102">
        <v>12</v>
      </c>
      <c r="E183" s="102">
        <v>1</v>
      </c>
      <c r="F183" s="102">
        <v>1</v>
      </c>
      <c r="G183" s="102">
        <v>100</v>
      </c>
      <c r="H183" s="102">
        <v>25</v>
      </c>
      <c r="I183" s="102">
        <v>16</v>
      </c>
      <c r="J183" s="102">
        <v>16</v>
      </c>
      <c r="K183" s="102">
        <v>192</v>
      </c>
      <c r="L183" s="102">
        <v>192</v>
      </c>
      <c r="M183" s="102">
        <v>60</v>
      </c>
      <c r="N183" s="102">
        <v>60</v>
      </c>
      <c r="O183" s="8">
        <v>0.29166666666666702</v>
      </c>
      <c r="P183" s="41">
        <v>0.66666666666666696</v>
      </c>
    </row>
    <row r="184" spans="1:16" ht="13.5" customHeight="1">
      <c r="A184" s="124"/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8">
        <v>0.3125</v>
      </c>
      <c r="P184" s="41">
        <v>0.6875</v>
      </c>
    </row>
    <row r="185" spans="1:16">
      <c r="A185" s="124"/>
      <c r="B185" s="65">
        <v>14</v>
      </c>
      <c r="C185" s="65" t="s">
        <v>176</v>
      </c>
      <c r="D185" s="65">
        <v>12</v>
      </c>
      <c r="E185" s="65">
        <v>17</v>
      </c>
      <c r="F185" s="65">
        <v>10</v>
      </c>
      <c r="G185" s="67">
        <v>0.59</v>
      </c>
      <c r="H185" s="65">
        <v>35</v>
      </c>
      <c r="I185" s="65">
        <v>16</v>
      </c>
      <c r="J185" s="65">
        <v>160</v>
      </c>
      <c r="K185" s="65">
        <v>192</v>
      </c>
      <c r="L185" s="65">
        <v>1920</v>
      </c>
      <c r="M185" s="78">
        <v>12</v>
      </c>
      <c r="N185" s="78">
        <v>15</v>
      </c>
      <c r="O185" s="2">
        <v>0.22916666666666699</v>
      </c>
      <c r="P185" s="35">
        <v>0.875</v>
      </c>
    </row>
    <row r="186" spans="1:16">
      <c r="A186" s="124"/>
      <c r="B186" s="65"/>
      <c r="C186" s="65"/>
      <c r="D186" s="65"/>
      <c r="E186" s="65"/>
      <c r="F186" s="65"/>
      <c r="G186" s="67"/>
      <c r="H186" s="65"/>
      <c r="I186" s="65"/>
      <c r="J186" s="65"/>
      <c r="K186" s="65"/>
      <c r="L186" s="65"/>
      <c r="M186" s="78"/>
      <c r="N186" s="78"/>
      <c r="O186" s="2">
        <v>0.25</v>
      </c>
      <c r="P186" s="35">
        <v>0.90277777777777801</v>
      </c>
    </row>
    <row r="187" spans="1:16">
      <c r="A187" s="124"/>
      <c r="B187" s="65">
        <v>64</v>
      </c>
      <c r="C187" s="65" t="s">
        <v>177</v>
      </c>
      <c r="D187" s="65">
        <v>7</v>
      </c>
      <c r="E187" s="65">
        <v>8</v>
      </c>
      <c r="F187" s="65">
        <v>4</v>
      </c>
      <c r="G187" s="67">
        <v>0.5</v>
      </c>
      <c r="H187" s="65">
        <v>25</v>
      </c>
      <c r="I187" s="79" t="s">
        <v>178</v>
      </c>
      <c r="J187" s="65">
        <v>16</v>
      </c>
      <c r="K187" s="65">
        <v>28</v>
      </c>
      <c r="L187" s="65">
        <v>196</v>
      </c>
      <c r="M187" s="79" t="s">
        <v>32</v>
      </c>
      <c r="N187" s="79" t="s">
        <v>32</v>
      </c>
      <c r="O187" s="2">
        <v>0.81597222222222199</v>
      </c>
      <c r="P187" s="35">
        <v>0.90972222222222199</v>
      </c>
    </row>
    <row r="188" spans="1:16">
      <c r="A188" s="124"/>
      <c r="B188" s="65"/>
      <c r="C188" s="65"/>
      <c r="D188" s="65"/>
      <c r="E188" s="65"/>
      <c r="F188" s="65"/>
      <c r="G188" s="67"/>
      <c r="H188" s="65"/>
      <c r="I188" s="79"/>
      <c r="J188" s="65"/>
      <c r="K188" s="65"/>
      <c r="L188" s="65"/>
      <c r="M188" s="79"/>
      <c r="N188" s="79"/>
      <c r="O188" s="2">
        <v>0.85069444444444398</v>
      </c>
      <c r="P188" s="35">
        <v>0.93055555555555602</v>
      </c>
    </row>
    <row r="189" spans="1:16">
      <c r="A189" s="124"/>
      <c r="B189" s="65">
        <v>143</v>
      </c>
      <c r="C189" s="65" t="s">
        <v>179</v>
      </c>
      <c r="D189" s="65">
        <v>11</v>
      </c>
      <c r="E189" s="65">
        <v>22</v>
      </c>
      <c r="F189" s="65">
        <v>9</v>
      </c>
      <c r="G189" s="67">
        <v>0.41</v>
      </c>
      <c r="H189" s="65">
        <v>35</v>
      </c>
      <c r="I189" s="65">
        <v>12</v>
      </c>
      <c r="J189" s="65">
        <v>108</v>
      </c>
      <c r="K189" s="65">
        <v>132</v>
      </c>
      <c r="L189" s="65">
        <v>1188</v>
      </c>
      <c r="M189" s="78">
        <v>12</v>
      </c>
      <c r="N189" s="78">
        <v>15</v>
      </c>
      <c r="O189" s="2">
        <v>0.243055555555556</v>
      </c>
      <c r="P189" s="35">
        <v>0.81944444444444398</v>
      </c>
    </row>
    <row r="190" spans="1:16">
      <c r="A190" s="124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78"/>
      <c r="N190" s="78"/>
      <c r="O190" s="2">
        <v>0.243055555555556</v>
      </c>
      <c r="P190" s="35">
        <v>0.84722222222222199</v>
      </c>
    </row>
    <row r="191" spans="1:16">
      <c r="A191" s="124"/>
      <c r="B191" s="65">
        <v>224</v>
      </c>
      <c r="C191" s="65" t="s">
        <v>180</v>
      </c>
      <c r="D191" s="65">
        <v>8.5</v>
      </c>
      <c r="E191" s="65">
        <v>25</v>
      </c>
      <c r="F191" s="65">
        <v>15</v>
      </c>
      <c r="G191" s="67">
        <v>0.6</v>
      </c>
      <c r="H191" s="65">
        <v>30</v>
      </c>
      <c r="I191" s="65">
        <v>16</v>
      </c>
      <c r="J191" s="65">
        <v>240</v>
      </c>
      <c r="K191" s="65">
        <v>136</v>
      </c>
      <c r="L191" s="65">
        <v>2040</v>
      </c>
      <c r="M191" s="78">
        <v>8</v>
      </c>
      <c r="N191" s="78">
        <v>10</v>
      </c>
      <c r="O191" s="2">
        <v>0.22222222222222199</v>
      </c>
      <c r="P191" s="35">
        <v>0.83333333333333304</v>
      </c>
    </row>
    <row r="192" spans="1:16">
      <c r="A192" s="124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78"/>
      <c r="N192" s="78"/>
      <c r="O192" s="2">
        <v>0.243055555555556</v>
      </c>
      <c r="P192" s="35">
        <v>0.86458333333333304</v>
      </c>
    </row>
    <row r="193" spans="1:16">
      <c r="A193" s="124"/>
      <c r="B193" s="65">
        <v>245</v>
      </c>
      <c r="C193" s="65" t="s">
        <v>181</v>
      </c>
      <c r="D193" s="65">
        <v>15</v>
      </c>
      <c r="E193" s="65">
        <v>25</v>
      </c>
      <c r="F193" s="65">
        <v>12</v>
      </c>
      <c r="G193" s="67">
        <v>0.48</v>
      </c>
      <c r="H193" s="65">
        <v>55</v>
      </c>
      <c r="I193" s="65">
        <v>10</v>
      </c>
      <c r="J193" s="65">
        <v>120</v>
      </c>
      <c r="K193" s="65">
        <v>150</v>
      </c>
      <c r="L193" s="65">
        <v>1800</v>
      </c>
      <c r="M193" s="78">
        <v>15</v>
      </c>
      <c r="N193" s="78">
        <v>15</v>
      </c>
      <c r="O193" s="2">
        <v>0.23611111111111099</v>
      </c>
      <c r="P193" s="35">
        <v>0.80555555555555602</v>
      </c>
    </row>
    <row r="194" spans="1:16">
      <c r="A194" s="124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78"/>
      <c r="N194" s="78"/>
      <c r="O194" s="2">
        <v>0.23611111111111099</v>
      </c>
      <c r="P194" s="35">
        <v>0.80555555555555602</v>
      </c>
    </row>
    <row r="195" spans="1:16">
      <c r="A195" s="124"/>
      <c r="B195" s="65">
        <v>283</v>
      </c>
      <c r="C195" s="65" t="s">
        <v>182</v>
      </c>
      <c r="D195" s="65">
        <v>13.5</v>
      </c>
      <c r="E195" s="65">
        <v>24</v>
      </c>
      <c r="F195" s="65">
        <v>18</v>
      </c>
      <c r="G195" s="67">
        <v>0.75</v>
      </c>
      <c r="H195" s="65">
        <v>50</v>
      </c>
      <c r="I195" s="65">
        <v>10</v>
      </c>
      <c r="J195" s="65">
        <v>180</v>
      </c>
      <c r="K195" s="65">
        <v>135</v>
      </c>
      <c r="L195" s="65">
        <v>2430</v>
      </c>
      <c r="M195" s="79" t="s">
        <v>32</v>
      </c>
      <c r="N195" s="79" t="s">
        <v>183</v>
      </c>
      <c r="O195" s="2">
        <v>0.243055555555556</v>
      </c>
      <c r="P195" s="35">
        <v>0.8125</v>
      </c>
    </row>
    <row r="196" spans="1:16">
      <c r="A196" s="124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79"/>
      <c r="N196" s="79"/>
      <c r="O196" s="2">
        <v>0.243055555555556</v>
      </c>
      <c r="P196" s="35">
        <v>0.84722222222222199</v>
      </c>
    </row>
    <row r="197" spans="1:16">
      <c r="A197" s="124"/>
      <c r="B197" s="65">
        <v>314</v>
      </c>
      <c r="C197" s="65" t="s">
        <v>184</v>
      </c>
      <c r="D197" s="65">
        <v>14</v>
      </c>
      <c r="E197" s="65">
        <v>18</v>
      </c>
      <c r="F197" s="65">
        <v>10</v>
      </c>
      <c r="G197" s="67">
        <v>0.57999999999999996</v>
      </c>
      <c r="H197" s="65">
        <v>45</v>
      </c>
      <c r="I197" s="65">
        <v>12</v>
      </c>
      <c r="J197" s="65">
        <v>120</v>
      </c>
      <c r="K197" s="65">
        <v>168</v>
      </c>
      <c r="L197" s="65">
        <v>1680</v>
      </c>
      <c r="M197" s="78">
        <v>12</v>
      </c>
      <c r="N197" s="78">
        <v>15</v>
      </c>
      <c r="O197" s="2">
        <v>0.25</v>
      </c>
      <c r="P197" s="35">
        <v>0.75</v>
      </c>
    </row>
    <row r="198" spans="1:16">
      <c r="A198" s="124"/>
      <c r="B198" s="65"/>
      <c r="C198" s="65"/>
      <c r="D198" s="65"/>
      <c r="E198" s="65"/>
      <c r="F198" s="65"/>
      <c r="G198" s="67"/>
      <c r="H198" s="65"/>
      <c r="I198" s="65"/>
      <c r="J198" s="65"/>
      <c r="K198" s="65"/>
      <c r="L198" s="65"/>
      <c r="M198" s="78"/>
      <c r="N198" s="78"/>
      <c r="O198" s="2">
        <v>0.25</v>
      </c>
      <c r="P198" s="35">
        <v>0.78472222222222199</v>
      </c>
    </row>
    <row r="199" spans="1:16">
      <c r="A199" s="124"/>
      <c r="B199" s="65"/>
      <c r="C199" s="65"/>
      <c r="D199" s="65"/>
      <c r="E199" s="65"/>
      <c r="F199" s="65"/>
      <c r="G199" s="67"/>
      <c r="H199" s="65"/>
      <c r="I199" s="65"/>
      <c r="J199" s="65"/>
      <c r="K199" s="65"/>
      <c r="L199" s="65"/>
      <c r="M199" s="78"/>
      <c r="N199" s="78"/>
      <c r="O199" s="2" t="s">
        <v>185</v>
      </c>
      <c r="P199" s="35" t="s">
        <v>186</v>
      </c>
    </row>
    <row r="200" spans="1:16">
      <c r="A200" s="124"/>
      <c r="B200" s="65">
        <v>364</v>
      </c>
      <c r="C200" s="65" t="s">
        <v>187</v>
      </c>
      <c r="D200" s="65">
        <v>10</v>
      </c>
      <c r="E200" s="65">
        <v>42</v>
      </c>
      <c r="F200" s="65">
        <v>21</v>
      </c>
      <c r="G200" s="67">
        <v>0.5</v>
      </c>
      <c r="H200" s="65">
        <v>32</v>
      </c>
      <c r="I200" s="65">
        <v>12</v>
      </c>
      <c r="J200" s="65">
        <v>252</v>
      </c>
      <c r="K200" s="65">
        <v>120</v>
      </c>
      <c r="L200" s="65">
        <v>2520</v>
      </c>
      <c r="M200" s="78">
        <v>5</v>
      </c>
      <c r="N200" s="78">
        <v>7</v>
      </c>
      <c r="O200" s="2">
        <v>0.23611111111111099</v>
      </c>
      <c r="P200" s="35">
        <v>0.80555555555555602</v>
      </c>
    </row>
    <row r="201" spans="1:16">
      <c r="A201" s="124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78"/>
      <c r="N201" s="78"/>
      <c r="O201" s="2">
        <v>0.24652777777777801</v>
      </c>
      <c r="P201" s="35">
        <v>0.83333333333333304</v>
      </c>
    </row>
    <row r="202" spans="1:16">
      <c r="A202" s="124"/>
      <c r="B202" s="105">
        <v>258</v>
      </c>
      <c r="C202" s="105" t="s">
        <v>188</v>
      </c>
      <c r="D202" s="105">
        <v>12.2</v>
      </c>
      <c r="E202" s="105">
        <v>13</v>
      </c>
      <c r="F202" s="105">
        <v>10</v>
      </c>
      <c r="G202" s="105">
        <v>77</v>
      </c>
      <c r="H202" s="105">
        <v>60</v>
      </c>
      <c r="I202" s="105">
        <v>10</v>
      </c>
      <c r="J202" s="105">
        <v>100</v>
      </c>
      <c r="K202" s="105">
        <v>122</v>
      </c>
      <c r="L202" s="105">
        <v>1220</v>
      </c>
      <c r="M202" s="105">
        <v>15</v>
      </c>
      <c r="N202" s="105">
        <v>20</v>
      </c>
      <c r="O202" s="13" t="s">
        <v>189</v>
      </c>
      <c r="P202" s="45" t="s">
        <v>190</v>
      </c>
    </row>
    <row r="203" spans="1:16">
      <c r="A203" s="124"/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3" t="s">
        <v>191</v>
      </c>
      <c r="P203" s="45" t="s">
        <v>192</v>
      </c>
    </row>
    <row r="204" spans="1:16">
      <c r="A204" s="124"/>
      <c r="B204" s="105">
        <v>277</v>
      </c>
      <c r="C204" s="105" t="s">
        <v>193</v>
      </c>
      <c r="D204" s="105">
        <v>16</v>
      </c>
      <c r="E204" s="105">
        <v>9</v>
      </c>
      <c r="F204" s="105">
        <v>8</v>
      </c>
      <c r="G204" s="105">
        <v>88</v>
      </c>
      <c r="H204" s="105">
        <v>80</v>
      </c>
      <c r="I204" s="105">
        <v>10</v>
      </c>
      <c r="J204" s="105">
        <v>80</v>
      </c>
      <c r="K204" s="105">
        <v>160</v>
      </c>
      <c r="L204" s="105">
        <v>1280</v>
      </c>
      <c r="M204" s="105">
        <v>20</v>
      </c>
      <c r="N204" s="105">
        <v>20</v>
      </c>
      <c r="O204" s="13" t="s">
        <v>189</v>
      </c>
      <c r="P204" s="45" t="s">
        <v>190</v>
      </c>
    </row>
    <row r="205" spans="1:16">
      <c r="A205" s="124"/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3" t="s">
        <v>194</v>
      </c>
      <c r="P205" s="45" t="s">
        <v>192</v>
      </c>
    </row>
    <row r="206" spans="1:16">
      <c r="A206" s="124"/>
      <c r="B206" s="105">
        <v>265</v>
      </c>
      <c r="C206" s="105" t="s">
        <v>195</v>
      </c>
      <c r="D206" s="105">
        <v>12.3</v>
      </c>
      <c r="E206" s="105">
        <v>12</v>
      </c>
      <c r="F206" s="105">
        <v>8</v>
      </c>
      <c r="G206" s="105">
        <v>66</v>
      </c>
      <c r="H206" s="105">
        <v>60</v>
      </c>
      <c r="I206" s="105">
        <v>10</v>
      </c>
      <c r="J206" s="105">
        <v>80</v>
      </c>
      <c r="K206" s="105">
        <v>123</v>
      </c>
      <c r="L206" s="105">
        <v>984</v>
      </c>
      <c r="M206" s="105">
        <v>15</v>
      </c>
      <c r="N206" s="105">
        <v>20</v>
      </c>
      <c r="O206" s="13" t="s">
        <v>196</v>
      </c>
      <c r="P206" s="45" t="s">
        <v>197</v>
      </c>
    </row>
    <row r="207" spans="1:16">
      <c r="A207" s="124"/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3" t="s">
        <v>198</v>
      </c>
      <c r="P207" s="45" t="s">
        <v>199</v>
      </c>
    </row>
    <row r="208" spans="1:16">
      <c r="A208" s="124"/>
      <c r="B208" s="105">
        <v>269</v>
      </c>
      <c r="C208" s="105" t="s">
        <v>200</v>
      </c>
      <c r="D208" s="105">
        <v>7.6</v>
      </c>
      <c r="E208" s="105">
        <v>8</v>
      </c>
      <c r="F208" s="105">
        <v>6</v>
      </c>
      <c r="G208" s="105">
        <v>75</v>
      </c>
      <c r="H208" s="105">
        <v>50</v>
      </c>
      <c r="I208" s="105">
        <v>14</v>
      </c>
      <c r="J208" s="105">
        <v>84</v>
      </c>
      <c r="K208" s="105">
        <v>106.4</v>
      </c>
      <c r="L208" s="105">
        <v>638.4</v>
      </c>
      <c r="M208" s="105">
        <v>15</v>
      </c>
      <c r="N208" s="105">
        <v>20</v>
      </c>
      <c r="O208" s="13" t="s">
        <v>201</v>
      </c>
      <c r="P208" s="45" t="s">
        <v>197</v>
      </c>
    </row>
    <row r="209" spans="1:16">
      <c r="A209" s="124"/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3" t="s">
        <v>198</v>
      </c>
      <c r="P209" s="45" t="s">
        <v>192</v>
      </c>
    </row>
    <row r="210" spans="1:16">
      <c r="A210" s="124"/>
      <c r="B210" s="105">
        <v>52</v>
      </c>
      <c r="C210" s="105" t="s">
        <v>202</v>
      </c>
      <c r="D210" s="105">
        <v>15</v>
      </c>
      <c r="E210" s="105">
        <v>10</v>
      </c>
      <c r="F210" s="105">
        <v>9</v>
      </c>
      <c r="G210" s="112">
        <v>90</v>
      </c>
      <c r="H210" s="105">
        <v>45</v>
      </c>
      <c r="I210" s="105">
        <v>12</v>
      </c>
      <c r="J210" s="105">
        <v>108</v>
      </c>
      <c r="K210" s="105">
        <v>180</v>
      </c>
      <c r="L210" s="105">
        <v>1620</v>
      </c>
      <c r="M210" s="105">
        <v>20</v>
      </c>
      <c r="N210" s="105">
        <v>20</v>
      </c>
      <c r="O210" s="13" t="s">
        <v>198</v>
      </c>
      <c r="P210" s="45" t="s">
        <v>203</v>
      </c>
    </row>
    <row r="211" spans="1:16">
      <c r="A211" s="124"/>
      <c r="B211" s="105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3" t="s">
        <v>198</v>
      </c>
      <c r="P211" s="45" t="s">
        <v>204</v>
      </c>
    </row>
    <row r="212" spans="1:16">
      <c r="A212" s="124"/>
      <c r="B212" s="105">
        <v>261</v>
      </c>
      <c r="C212" s="105" t="s">
        <v>205</v>
      </c>
      <c r="D212" s="105">
        <v>15</v>
      </c>
      <c r="E212" s="105">
        <v>9</v>
      </c>
      <c r="F212" s="105">
        <v>8</v>
      </c>
      <c r="G212" s="105">
        <v>88</v>
      </c>
      <c r="H212" s="105">
        <v>50</v>
      </c>
      <c r="I212" s="105">
        <v>10</v>
      </c>
      <c r="J212" s="105">
        <v>80</v>
      </c>
      <c r="K212" s="105">
        <v>150</v>
      </c>
      <c r="L212" s="105">
        <v>1200</v>
      </c>
      <c r="M212" s="105">
        <v>20</v>
      </c>
      <c r="N212" s="105">
        <v>30</v>
      </c>
      <c r="O212" s="13" t="s">
        <v>198</v>
      </c>
      <c r="P212" s="45" t="s">
        <v>204</v>
      </c>
    </row>
    <row r="213" spans="1:16">
      <c r="A213" s="124"/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3" t="s">
        <v>198</v>
      </c>
      <c r="P213" s="45" t="s">
        <v>206</v>
      </c>
    </row>
    <row r="214" spans="1:16">
      <c r="A214" s="124"/>
      <c r="B214" s="105">
        <v>263</v>
      </c>
      <c r="C214" s="105" t="s">
        <v>207</v>
      </c>
      <c r="D214" s="105">
        <v>13.7</v>
      </c>
      <c r="E214" s="105">
        <v>12</v>
      </c>
      <c r="F214" s="105">
        <v>10</v>
      </c>
      <c r="G214" s="105">
        <v>83</v>
      </c>
      <c r="H214" s="105">
        <v>40</v>
      </c>
      <c r="I214" s="105">
        <v>12</v>
      </c>
      <c r="J214" s="105">
        <v>120</v>
      </c>
      <c r="K214" s="105">
        <v>164.4</v>
      </c>
      <c r="L214" s="105">
        <v>1644</v>
      </c>
      <c r="M214" s="105">
        <v>20</v>
      </c>
      <c r="N214" s="105">
        <v>30</v>
      </c>
      <c r="O214" s="13" t="s">
        <v>208</v>
      </c>
      <c r="P214" s="45" t="s">
        <v>190</v>
      </c>
    </row>
    <row r="215" spans="1:16">
      <c r="A215" s="124"/>
      <c r="B215" s="105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3" t="s">
        <v>194</v>
      </c>
      <c r="P215" s="45" t="s">
        <v>209</v>
      </c>
    </row>
    <row r="216" spans="1:16">
      <c r="A216" s="124"/>
      <c r="B216" s="105">
        <v>276</v>
      </c>
      <c r="C216" s="105" t="s">
        <v>210</v>
      </c>
      <c r="D216" s="105">
        <v>10.5</v>
      </c>
      <c r="E216" s="105">
        <v>11</v>
      </c>
      <c r="F216" s="105">
        <v>9</v>
      </c>
      <c r="G216" s="105">
        <v>81</v>
      </c>
      <c r="H216" s="105">
        <v>50</v>
      </c>
      <c r="I216" s="105">
        <v>12</v>
      </c>
      <c r="J216" s="105">
        <v>108</v>
      </c>
      <c r="K216" s="105">
        <v>126</v>
      </c>
      <c r="L216" s="105">
        <v>1134</v>
      </c>
      <c r="M216" s="105">
        <v>20</v>
      </c>
      <c r="N216" s="105">
        <v>30</v>
      </c>
      <c r="O216" s="13" t="s">
        <v>198</v>
      </c>
      <c r="P216" s="45" t="s">
        <v>211</v>
      </c>
    </row>
    <row r="217" spans="1:16">
      <c r="A217" s="124"/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3" t="s">
        <v>189</v>
      </c>
      <c r="P217" s="45" t="s">
        <v>190</v>
      </c>
    </row>
    <row r="218" spans="1:16">
      <c r="A218" s="124"/>
      <c r="B218" s="105">
        <v>234</v>
      </c>
      <c r="C218" s="105" t="s">
        <v>212</v>
      </c>
      <c r="D218" s="105">
        <v>16.600000000000001</v>
      </c>
      <c r="E218" s="105">
        <v>18</v>
      </c>
      <c r="F218" s="105">
        <v>9</v>
      </c>
      <c r="G218" s="105">
        <v>50</v>
      </c>
      <c r="H218" s="105">
        <v>60</v>
      </c>
      <c r="I218" s="105">
        <v>10</v>
      </c>
      <c r="J218" s="105">
        <v>90</v>
      </c>
      <c r="K218" s="105">
        <v>166</v>
      </c>
      <c r="L218" s="105">
        <v>1494</v>
      </c>
      <c r="M218" s="105">
        <v>20</v>
      </c>
      <c r="N218" s="105">
        <v>20</v>
      </c>
      <c r="O218" s="13" t="s">
        <v>213</v>
      </c>
      <c r="P218" s="45" t="s">
        <v>197</v>
      </c>
    </row>
    <row r="219" spans="1:16">
      <c r="A219" s="124"/>
      <c r="B219" s="105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3" t="s">
        <v>198</v>
      </c>
      <c r="P219" s="45" t="s">
        <v>199</v>
      </c>
    </row>
    <row r="220" spans="1:16">
      <c r="A220" s="124"/>
      <c r="B220" s="105">
        <v>252</v>
      </c>
      <c r="C220" s="105" t="s">
        <v>214</v>
      </c>
      <c r="D220" s="105">
        <v>15.5</v>
      </c>
      <c r="E220" s="105">
        <v>12</v>
      </c>
      <c r="F220" s="105">
        <v>6</v>
      </c>
      <c r="G220" s="105">
        <v>50</v>
      </c>
      <c r="H220" s="105">
        <v>55</v>
      </c>
      <c r="I220" s="105">
        <v>10</v>
      </c>
      <c r="J220" s="105">
        <v>60</v>
      </c>
      <c r="K220" s="105">
        <v>155</v>
      </c>
      <c r="L220" s="105">
        <v>930</v>
      </c>
      <c r="M220" s="105">
        <v>20</v>
      </c>
      <c r="N220" s="105">
        <v>20</v>
      </c>
      <c r="O220" s="13" t="s">
        <v>213</v>
      </c>
      <c r="P220" s="45" t="s">
        <v>197</v>
      </c>
    </row>
    <row r="221" spans="1:16">
      <c r="A221" s="124"/>
      <c r="B221" s="105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3" t="s">
        <v>198</v>
      </c>
      <c r="P221" s="45" t="s">
        <v>215</v>
      </c>
    </row>
    <row r="222" spans="1:16" ht="15" customHeight="1">
      <c r="A222" s="124"/>
      <c r="B222" s="105">
        <v>256</v>
      </c>
      <c r="C222" s="105" t="s">
        <v>216</v>
      </c>
      <c r="D222" s="105">
        <v>8</v>
      </c>
      <c r="E222" s="105">
        <v>6</v>
      </c>
      <c r="F222" s="105">
        <v>6</v>
      </c>
      <c r="G222" s="105">
        <v>100</v>
      </c>
      <c r="H222" s="105">
        <v>50</v>
      </c>
      <c r="I222" s="105">
        <v>12</v>
      </c>
      <c r="J222" s="105">
        <v>72</v>
      </c>
      <c r="K222" s="105">
        <v>96</v>
      </c>
      <c r="L222" s="105">
        <v>576</v>
      </c>
      <c r="M222" s="105">
        <v>15</v>
      </c>
      <c r="N222" s="105">
        <v>15</v>
      </c>
      <c r="O222" s="13" t="s">
        <v>217</v>
      </c>
      <c r="P222" s="45" t="s">
        <v>218</v>
      </c>
    </row>
    <row r="223" spans="1:16" ht="15" customHeight="1">
      <c r="A223" s="124"/>
      <c r="B223" s="105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3" t="s">
        <v>219</v>
      </c>
      <c r="P223" s="45" t="s">
        <v>220</v>
      </c>
    </row>
    <row r="224" spans="1:16">
      <c r="A224" s="124"/>
      <c r="B224" s="105">
        <v>138</v>
      </c>
      <c r="C224" s="105" t="s">
        <v>221</v>
      </c>
      <c r="D224" s="105">
        <v>17</v>
      </c>
      <c r="E224" s="105">
        <v>10</v>
      </c>
      <c r="F224" s="105">
        <v>5</v>
      </c>
      <c r="G224" s="105">
        <v>50</v>
      </c>
      <c r="H224" s="105">
        <v>35</v>
      </c>
      <c r="I224" s="105">
        <v>10</v>
      </c>
      <c r="J224" s="105">
        <v>50</v>
      </c>
      <c r="K224" s="105">
        <v>170</v>
      </c>
      <c r="L224" s="105">
        <v>850</v>
      </c>
      <c r="M224" s="105">
        <v>20</v>
      </c>
      <c r="N224" s="105">
        <v>20</v>
      </c>
      <c r="O224" s="13" t="s">
        <v>222</v>
      </c>
      <c r="P224" s="45" t="s">
        <v>223</v>
      </c>
    </row>
    <row r="225" spans="1:16">
      <c r="A225" s="124"/>
      <c r="B225" s="105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3" t="s">
        <v>224</v>
      </c>
      <c r="P225" s="45" t="s">
        <v>197</v>
      </c>
    </row>
    <row r="226" spans="1:16">
      <c r="A226" s="124"/>
      <c r="B226" s="105" t="s">
        <v>225</v>
      </c>
      <c r="C226" s="105" t="s">
        <v>226</v>
      </c>
      <c r="D226" s="105" t="s">
        <v>227</v>
      </c>
      <c r="E226" s="105" t="s">
        <v>33</v>
      </c>
      <c r="F226" s="105">
        <v>10</v>
      </c>
      <c r="G226" s="105">
        <v>67</v>
      </c>
      <c r="H226" s="105">
        <v>30</v>
      </c>
      <c r="I226" s="105">
        <v>20</v>
      </c>
      <c r="J226" s="105">
        <v>200</v>
      </c>
      <c r="K226" s="105" t="s">
        <v>228</v>
      </c>
      <c r="L226" s="105">
        <v>1720</v>
      </c>
      <c r="M226" s="105">
        <v>25</v>
      </c>
      <c r="N226" s="105">
        <v>27</v>
      </c>
      <c r="O226" s="13" t="s">
        <v>229</v>
      </c>
      <c r="P226" s="45" t="s">
        <v>230</v>
      </c>
    </row>
    <row r="227" spans="1:16">
      <c r="A227" s="124"/>
      <c r="B227" s="105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3" t="s">
        <v>198</v>
      </c>
      <c r="P227" s="45" t="s">
        <v>231</v>
      </c>
    </row>
    <row r="228" spans="1:16">
      <c r="A228" s="124"/>
      <c r="B228" s="105">
        <v>262</v>
      </c>
      <c r="C228" s="105" t="s">
        <v>232</v>
      </c>
      <c r="D228" s="105">
        <v>17.5</v>
      </c>
      <c r="E228" s="105">
        <v>20</v>
      </c>
      <c r="F228" s="105">
        <v>12</v>
      </c>
      <c r="G228" s="105">
        <v>60</v>
      </c>
      <c r="H228" s="105">
        <v>55</v>
      </c>
      <c r="I228" s="105">
        <v>14</v>
      </c>
      <c r="J228" s="105">
        <v>168</v>
      </c>
      <c r="K228" s="105">
        <v>245</v>
      </c>
      <c r="L228" s="105">
        <v>2940</v>
      </c>
      <c r="M228" s="105">
        <v>15</v>
      </c>
      <c r="N228" s="105">
        <v>25</v>
      </c>
      <c r="O228" s="13" t="s">
        <v>229</v>
      </c>
      <c r="P228" s="45" t="s">
        <v>230</v>
      </c>
    </row>
    <row r="229" spans="1:16">
      <c r="A229" s="124"/>
      <c r="B229" s="105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3" t="s">
        <v>189</v>
      </c>
      <c r="P229" s="45" t="s">
        <v>233</v>
      </c>
    </row>
    <row r="230" spans="1:16">
      <c r="A230" s="124"/>
      <c r="B230" s="105" t="s">
        <v>234</v>
      </c>
      <c r="C230" s="105" t="s">
        <v>235</v>
      </c>
      <c r="D230" s="105" t="s">
        <v>236</v>
      </c>
      <c r="E230" s="105" t="s">
        <v>123</v>
      </c>
      <c r="F230" s="105">
        <v>4</v>
      </c>
      <c r="G230" s="105">
        <v>57</v>
      </c>
      <c r="H230" s="105" t="s">
        <v>237</v>
      </c>
      <c r="I230" s="105">
        <v>10</v>
      </c>
      <c r="J230" s="105">
        <v>40</v>
      </c>
      <c r="K230" s="105">
        <v>145</v>
      </c>
      <c r="L230" s="105">
        <v>580</v>
      </c>
      <c r="M230" s="105">
        <v>30</v>
      </c>
      <c r="N230" s="105">
        <v>35</v>
      </c>
      <c r="O230" s="13" t="s">
        <v>238</v>
      </c>
      <c r="P230" s="45" t="s">
        <v>239</v>
      </c>
    </row>
    <row r="231" spans="1:16">
      <c r="A231" s="124"/>
      <c r="B231" s="105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3" t="s">
        <v>194</v>
      </c>
      <c r="P231" s="45" t="s">
        <v>240</v>
      </c>
    </row>
    <row r="232" spans="1:16">
      <c r="A232" s="124"/>
      <c r="B232" s="105" t="s">
        <v>241</v>
      </c>
      <c r="C232" s="105" t="s">
        <v>242</v>
      </c>
      <c r="D232" s="105" t="s">
        <v>243</v>
      </c>
      <c r="E232" s="105">
        <v>6</v>
      </c>
      <c r="F232" s="105">
        <v>4</v>
      </c>
      <c r="G232" s="105">
        <v>67</v>
      </c>
      <c r="H232" s="105" t="s">
        <v>244</v>
      </c>
      <c r="I232" s="105">
        <v>14</v>
      </c>
      <c r="J232" s="105">
        <v>56</v>
      </c>
      <c r="K232" s="105">
        <v>107</v>
      </c>
      <c r="L232" s="105">
        <v>425.6</v>
      </c>
      <c r="M232" s="105" t="s">
        <v>245</v>
      </c>
      <c r="N232" s="105" t="s">
        <v>245</v>
      </c>
      <c r="O232" s="13" t="s">
        <v>246</v>
      </c>
      <c r="P232" s="45" t="s">
        <v>247</v>
      </c>
    </row>
    <row r="233" spans="1:16">
      <c r="A233" s="124"/>
      <c r="B233" s="105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3" t="s">
        <v>248</v>
      </c>
      <c r="P233" s="45" t="s">
        <v>249</v>
      </c>
    </row>
    <row r="234" spans="1:16">
      <c r="A234" s="124"/>
      <c r="B234" s="105">
        <v>108</v>
      </c>
      <c r="C234" s="105" t="s">
        <v>250</v>
      </c>
      <c r="D234" s="105">
        <v>15</v>
      </c>
      <c r="E234" s="105">
        <v>16</v>
      </c>
      <c r="F234" s="105">
        <v>10</v>
      </c>
      <c r="G234" s="112">
        <f>F234/E234*100</f>
        <v>62.5</v>
      </c>
      <c r="H234" s="105">
        <v>50</v>
      </c>
      <c r="I234" s="105">
        <v>14</v>
      </c>
      <c r="J234" s="105">
        <f>I234*F234</f>
        <v>140</v>
      </c>
      <c r="K234" s="105">
        <v>212.8</v>
      </c>
      <c r="L234" s="105">
        <v>2100</v>
      </c>
      <c r="M234" s="105">
        <v>15</v>
      </c>
      <c r="N234" s="105">
        <v>15</v>
      </c>
      <c r="O234" s="13" t="s">
        <v>201</v>
      </c>
      <c r="P234" s="45" t="s">
        <v>209</v>
      </c>
    </row>
    <row r="235" spans="1:16">
      <c r="A235" s="124"/>
      <c r="B235" s="105"/>
      <c r="C235" s="105"/>
      <c r="D235" s="105"/>
      <c r="E235" s="105"/>
      <c r="F235" s="105"/>
      <c r="G235" s="113"/>
      <c r="H235" s="105"/>
      <c r="I235" s="105"/>
      <c r="J235" s="105"/>
      <c r="K235" s="105"/>
      <c r="L235" s="105"/>
      <c r="M235" s="105"/>
      <c r="N235" s="105"/>
      <c r="O235" s="13" t="s">
        <v>251</v>
      </c>
      <c r="P235" s="45" t="s">
        <v>190</v>
      </c>
    </row>
    <row r="236" spans="1:16">
      <c r="A236" s="124"/>
      <c r="B236" s="105">
        <v>122</v>
      </c>
      <c r="C236" s="105" t="s">
        <v>252</v>
      </c>
      <c r="D236" s="105">
        <v>11</v>
      </c>
      <c r="E236" s="105">
        <v>2</v>
      </c>
      <c r="F236" s="105">
        <v>1</v>
      </c>
      <c r="G236" s="112">
        <f>F236/E236*100</f>
        <v>50</v>
      </c>
      <c r="H236" s="105">
        <v>35</v>
      </c>
      <c r="I236" s="105">
        <v>18</v>
      </c>
      <c r="J236" s="105">
        <f>I236*F236</f>
        <v>18</v>
      </c>
      <c r="K236" s="105">
        <f>I236*D236</f>
        <v>198</v>
      </c>
      <c r="L236" s="105">
        <f>K236*F236</f>
        <v>198</v>
      </c>
      <c r="M236" s="105">
        <v>60</v>
      </c>
      <c r="N236" s="105">
        <v>60</v>
      </c>
      <c r="O236" s="13" t="s">
        <v>194</v>
      </c>
      <c r="P236" s="45" t="s">
        <v>253</v>
      </c>
    </row>
    <row r="237" spans="1:16">
      <c r="A237" s="124"/>
      <c r="B237" s="105"/>
      <c r="C237" s="105"/>
      <c r="D237" s="105"/>
      <c r="E237" s="105"/>
      <c r="F237" s="105"/>
      <c r="G237" s="113"/>
      <c r="H237" s="105"/>
      <c r="I237" s="105"/>
      <c r="J237" s="105"/>
      <c r="K237" s="105"/>
      <c r="L237" s="105"/>
      <c r="M237" s="105"/>
      <c r="N237" s="105"/>
      <c r="O237" s="13" t="s">
        <v>198</v>
      </c>
      <c r="P237" s="45" t="s">
        <v>254</v>
      </c>
    </row>
    <row r="238" spans="1:16">
      <c r="A238" s="124"/>
      <c r="B238" s="105">
        <v>184</v>
      </c>
      <c r="C238" s="105" t="s">
        <v>255</v>
      </c>
      <c r="D238" s="105">
        <v>16.3</v>
      </c>
      <c r="E238" s="105">
        <v>16</v>
      </c>
      <c r="F238" s="105">
        <v>10</v>
      </c>
      <c r="G238" s="112">
        <v>62.5</v>
      </c>
      <c r="H238" s="105">
        <v>50</v>
      </c>
      <c r="I238" s="105">
        <v>14</v>
      </c>
      <c r="J238" s="105">
        <v>140</v>
      </c>
      <c r="K238" s="105">
        <v>228.2</v>
      </c>
      <c r="L238" s="105">
        <v>2282</v>
      </c>
      <c r="M238" s="105">
        <v>15</v>
      </c>
      <c r="N238" s="105">
        <v>15</v>
      </c>
      <c r="O238" s="13" t="s">
        <v>201</v>
      </c>
      <c r="P238" s="45" t="s">
        <v>256</v>
      </c>
    </row>
    <row r="239" spans="1:16">
      <c r="A239" s="124"/>
      <c r="B239" s="105"/>
      <c r="C239" s="105"/>
      <c r="D239" s="105"/>
      <c r="E239" s="105"/>
      <c r="F239" s="105"/>
      <c r="G239" s="113"/>
      <c r="H239" s="105"/>
      <c r="I239" s="105"/>
      <c r="J239" s="105"/>
      <c r="K239" s="105"/>
      <c r="L239" s="105"/>
      <c r="M239" s="105"/>
      <c r="N239" s="105"/>
      <c r="O239" s="13" t="s">
        <v>198</v>
      </c>
      <c r="P239" s="45" t="s">
        <v>199</v>
      </c>
    </row>
    <row r="240" spans="1:16">
      <c r="A240" s="124"/>
      <c r="B240" s="105">
        <v>185</v>
      </c>
      <c r="C240" s="105" t="s">
        <v>257</v>
      </c>
      <c r="D240" s="102">
        <v>27</v>
      </c>
      <c r="E240" s="102">
        <v>25</v>
      </c>
      <c r="F240" s="102">
        <v>15</v>
      </c>
      <c r="G240" s="114">
        <f>F240/E240*100</f>
        <v>60</v>
      </c>
      <c r="H240" s="102">
        <v>60</v>
      </c>
      <c r="I240" s="102">
        <v>12</v>
      </c>
      <c r="J240" s="102">
        <f>I240*F240</f>
        <v>180</v>
      </c>
      <c r="K240" s="102">
        <f>I240*D240</f>
        <v>324</v>
      </c>
      <c r="L240" s="102">
        <f>K240*F240</f>
        <v>4860</v>
      </c>
      <c r="M240" s="102">
        <v>12</v>
      </c>
      <c r="N240" s="102">
        <v>12</v>
      </c>
      <c r="O240" s="13" t="s">
        <v>258</v>
      </c>
      <c r="P240" s="45" t="s">
        <v>209</v>
      </c>
    </row>
    <row r="241" spans="1:16">
      <c r="A241" s="124"/>
      <c r="B241" s="105"/>
      <c r="C241" s="105"/>
      <c r="D241" s="102"/>
      <c r="E241" s="102"/>
      <c r="F241" s="102"/>
      <c r="G241" s="106"/>
      <c r="H241" s="102"/>
      <c r="I241" s="102"/>
      <c r="J241" s="102"/>
      <c r="K241" s="102"/>
      <c r="L241" s="102"/>
      <c r="M241" s="102"/>
      <c r="N241" s="102"/>
      <c r="O241" s="13" t="s">
        <v>194</v>
      </c>
      <c r="P241" s="45" t="s">
        <v>240</v>
      </c>
    </row>
    <row r="242" spans="1:16">
      <c r="A242" s="124"/>
      <c r="B242" s="105">
        <v>54</v>
      </c>
      <c r="C242" s="105" t="s">
        <v>259</v>
      </c>
      <c r="D242" s="105">
        <v>7.64</v>
      </c>
      <c r="E242" s="105">
        <v>29</v>
      </c>
      <c r="F242" s="105">
        <v>12</v>
      </c>
      <c r="G242" s="112">
        <v>41</v>
      </c>
      <c r="H242" s="105">
        <v>30</v>
      </c>
      <c r="I242" s="105">
        <v>16</v>
      </c>
      <c r="J242" s="105">
        <v>192</v>
      </c>
      <c r="K242" s="105">
        <v>122</v>
      </c>
      <c r="L242" s="105">
        <v>1467</v>
      </c>
      <c r="M242" s="115">
        <v>10</v>
      </c>
      <c r="N242" s="115">
        <v>10</v>
      </c>
      <c r="O242" s="14">
        <v>0.20833333333333301</v>
      </c>
      <c r="P242" s="46">
        <v>0.875</v>
      </c>
    </row>
    <row r="243" spans="1:16">
      <c r="A243" s="124"/>
      <c r="B243" s="105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  <c r="M243" s="115"/>
      <c r="N243" s="115"/>
      <c r="O243" s="14">
        <v>0.211805555555556</v>
      </c>
      <c r="P243" s="46">
        <v>0.89583333333333304</v>
      </c>
    </row>
    <row r="244" spans="1:16">
      <c r="A244" s="124"/>
      <c r="B244" s="105">
        <v>55</v>
      </c>
      <c r="C244" s="105" t="s">
        <v>260</v>
      </c>
      <c r="D244" s="105">
        <v>9.8699999999999992</v>
      </c>
      <c r="E244" s="105">
        <v>18</v>
      </c>
      <c r="F244" s="105">
        <v>7</v>
      </c>
      <c r="G244" s="112">
        <v>39</v>
      </c>
      <c r="H244" s="105">
        <v>35</v>
      </c>
      <c r="I244" s="105">
        <v>17</v>
      </c>
      <c r="J244" s="105">
        <v>120</v>
      </c>
      <c r="K244" s="105">
        <v>167</v>
      </c>
      <c r="L244" s="105">
        <v>1184</v>
      </c>
      <c r="M244" s="115">
        <v>15</v>
      </c>
      <c r="N244" s="115">
        <v>15</v>
      </c>
      <c r="O244" s="14">
        <v>0.25</v>
      </c>
      <c r="P244" s="46">
        <v>0.9375</v>
      </c>
    </row>
    <row r="245" spans="1:16">
      <c r="A245" s="124"/>
      <c r="B245" s="105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  <c r="M245" s="115"/>
      <c r="N245" s="115"/>
      <c r="O245" s="14">
        <v>0.25</v>
      </c>
      <c r="P245" s="47" t="s">
        <v>261</v>
      </c>
    </row>
    <row r="246" spans="1:16">
      <c r="A246" s="124"/>
      <c r="B246" s="105">
        <v>240</v>
      </c>
      <c r="C246" s="105" t="s">
        <v>262</v>
      </c>
      <c r="D246" s="105">
        <v>14</v>
      </c>
      <c r="E246" s="105">
        <v>24</v>
      </c>
      <c r="F246" s="101">
        <v>12</v>
      </c>
      <c r="G246" s="112">
        <v>50</v>
      </c>
      <c r="H246" s="101">
        <v>55</v>
      </c>
      <c r="I246" s="101">
        <v>12</v>
      </c>
      <c r="J246" s="101">
        <v>144</v>
      </c>
      <c r="K246" s="101">
        <v>168</v>
      </c>
      <c r="L246" s="101">
        <v>2016</v>
      </c>
      <c r="M246" s="101">
        <v>10</v>
      </c>
      <c r="N246" s="101">
        <v>10</v>
      </c>
      <c r="O246" s="14">
        <v>0.25</v>
      </c>
      <c r="P246" s="46">
        <v>0.79861111111111105</v>
      </c>
    </row>
    <row r="247" spans="1:16">
      <c r="A247" s="124"/>
      <c r="B247" s="105"/>
      <c r="C247" s="105"/>
      <c r="D247" s="105"/>
      <c r="E247" s="105"/>
      <c r="F247" s="101"/>
      <c r="G247" s="105"/>
      <c r="H247" s="101"/>
      <c r="I247" s="101"/>
      <c r="J247" s="101"/>
      <c r="K247" s="101"/>
      <c r="L247" s="101"/>
      <c r="M247" s="101"/>
      <c r="N247" s="101"/>
      <c r="O247" s="14">
        <v>0.25</v>
      </c>
      <c r="P247" s="47" t="s">
        <v>192</v>
      </c>
    </row>
    <row r="248" spans="1:16" ht="15.95" customHeight="1">
      <c r="A248" s="124"/>
      <c r="B248" s="105">
        <v>101</v>
      </c>
      <c r="C248" s="105" t="s">
        <v>263</v>
      </c>
      <c r="D248" s="105">
        <v>35</v>
      </c>
      <c r="E248" s="105">
        <v>23</v>
      </c>
      <c r="F248" s="105">
        <v>13</v>
      </c>
      <c r="G248" s="105">
        <v>60</v>
      </c>
      <c r="H248" s="105">
        <v>75</v>
      </c>
      <c r="I248" s="105">
        <v>8</v>
      </c>
      <c r="J248" s="105">
        <v>101</v>
      </c>
      <c r="K248" s="105">
        <v>280</v>
      </c>
      <c r="L248" s="105">
        <v>3640</v>
      </c>
      <c r="M248" s="105">
        <v>12</v>
      </c>
      <c r="N248" s="105">
        <v>15</v>
      </c>
      <c r="O248" s="14">
        <v>0.22916666666666699</v>
      </c>
      <c r="P248" s="46">
        <v>0.75</v>
      </c>
    </row>
    <row r="249" spans="1:16" ht="15.95" customHeight="1">
      <c r="A249" s="124"/>
      <c r="B249" s="105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5" t="s">
        <v>201</v>
      </c>
      <c r="P249" s="47" t="s">
        <v>264</v>
      </c>
    </row>
    <row r="250" spans="1:16" ht="15.95" customHeight="1">
      <c r="A250" s="124"/>
      <c r="B250" s="116">
        <v>103</v>
      </c>
      <c r="C250" s="116" t="s">
        <v>265</v>
      </c>
      <c r="D250" s="116">
        <v>27</v>
      </c>
      <c r="E250" s="116">
        <v>24</v>
      </c>
      <c r="F250" s="116">
        <v>15</v>
      </c>
      <c r="G250" s="116">
        <v>60</v>
      </c>
      <c r="H250" s="116">
        <v>80</v>
      </c>
      <c r="I250" s="116">
        <v>8</v>
      </c>
      <c r="J250" s="116">
        <v>120</v>
      </c>
      <c r="K250" s="116">
        <v>216</v>
      </c>
      <c r="L250" s="116">
        <v>3240</v>
      </c>
      <c r="M250" s="116">
        <v>20</v>
      </c>
      <c r="N250" s="116">
        <v>20</v>
      </c>
      <c r="O250" s="16">
        <v>0.20833333333333301</v>
      </c>
      <c r="P250" s="24">
        <v>0.75</v>
      </c>
    </row>
    <row r="251" spans="1:16" ht="15.95" customHeight="1">
      <c r="A251" s="124"/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6">
        <v>0.25</v>
      </c>
      <c r="P251" s="24">
        <v>0.79166666666666696</v>
      </c>
    </row>
    <row r="252" spans="1:16">
      <c r="A252" s="124"/>
      <c r="B252" s="116">
        <v>104</v>
      </c>
      <c r="C252" s="116" t="s">
        <v>266</v>
      </c>
      <c r="D252" s="116">
        <v>25</v>
      </c>
      <c r="E252" s="116">
        <v>15</v>
      </c>
      <c r="F252" s="116">
        <v>9</v>
      </c>
      <c r="G252" s="116">
        <v>60</v>
      </c>
      <c r="H252" s="116">
        <v>80</v>
      </c>
      <c r="I252" s="116">
        <v>8</v>
      </c>
      <c r="J252" s="116">
        <v>72</v>
      </c>
      <c r="K252" s="116">
        <v>200</v>
      </c>
      <c r="L252" s="116">
        <v>1800</v>
      </c>
      <c r="M252" s="116">
        <v>20</v>
      </c>
      <c r="N252" s="116">
        <v>20</v>
      </c>
      <c r="O252" s="16">
        <v>0.20138888888888901</v>
      </c>
      <c r="P252" s="24">
        <v>0.78472222222222199</v>
      </c>
    </row>
    <row r="253" spans="1:16">
      <c r="A253" s="124"/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6">
        <v>0.243055555555556</v>
      </c>
      <c r="P253" s="24">
        <v>0.78472222222222199</v>
      </c>
    </row>
    <row r="254" spans="1:16">
      <c r="A254" s="124"/>
      <c r="B254" s="116">
        <v>105</v>
      </c>
      <c r="C254" s="116" t="s">
        <v>267</v>
      </c>
      <c r="D254" s="116">
        <v>25</v>
      </c>
      <c r="E254" s="116">
        <v>12</v>
      </c>
      <c r="F254" s="116">
        <v>8</v>
      </c>
      <c r="G254" s="116">
        <v>60</v>
      </c>
      <c r="H254" s="116">
        <v>80</v>
      </c>
      <c r="I254" s="116">
        <v>8</v>
      </c>
      <c r="J254" s="116">
        <v>64</v>
      </c>
      <c r="K254" s="116">
        <v>200</v>
      </c>
      <c r="L254" s="116">
        <v>1600</v>
      </c>
      <c r="M254" s="116">
        <v>20</v>
      </c>
      <c r="N254" s="116">
        <v>20</v>
      </c>
      <c r="O254" s="16">
        <v>0.20138888888888901</v>
      </c>
      <c r="P254" s="24">
        <v>0.70833333333333304</v>
      </c>
    </row>
    <row r="255" spans="1:16">
      <c r="A255" s="124"/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6">
        <v>0.25</v>
      </c>
      <c r="P255" s="24">
        <v>0.76388888888888895</v>
      </c>
    </row>
    <row r="256" spans="1:16">
      <c r="A256" s="124"/>
      <c r="B256" s="117">
        <v>106</v>
      </c>
      <c r="C256" s="117" t="s">
        <v>268</v>
      </c>
      <c r="D256" s="117">
        <v>20</v>
      </c>
      <c r="E256" s="117">
        <v>22</v>
      </c>
      <c r="F256" s="117">
        <v>14</v>
      </c>
      <c r="G256" s="118">
        <v>63</v>
      </c>
      <c r="H256" s="117">
        <v>55</v>
      </c>
      <c r="I256" s="117">
        <v>10</v>
      </c>
      <c r="J256" s="117">
        <v>140</v>
      </c>
      <c r="K256" s="117">
        <v>200</v>
      </c>
      <c r="L256" s="117">
        <v>2800</v>
      </c>
      <c r="M256" s="117">
        <v>10</v>
      </c>
      <c r="N256" s="117">
        <v>12</v>
      </c>
      <c r="O256" s="16">
        <v>0.22916666666666699</v>
      </c>
      <c r="P256" s="24">
        <v>0.77777777777777801</v>
      </c>
    </row>
    <row r="257" spans="1:16">
      <c r="A257" s="124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6">
        <v>0.22916666666666699</v>
      </c>
      <c r="P257" s="24">
        <v>0.77777777777777801</v>
      </c>
    </row>
    <row r="258" spans="1:16">
      <c r="A258" s="124"/>
      <c r="B258" s="105">
        <v>109</v>
      </c>
      <c r="C258" s="105" t="s">
        <v>269</v>
      </c>
      <c r="D258" s="105">
        <v>20</v>
      </c>
      <c r="E258" s="105">
        <v>20</v>
      </c>
      <c r="F258" s="105">
        <v>12</v>
      </c>
      <c r="G258" s="105">
        <v>60</v>
      </c>
      <c r="H258" s="105">
        <v>60</v>
      </c>
      <c r="I258" s="105">
        <v>10</v>
      </c>
      <c r="J258" s="105">
        <v>120</v>
      </c>
      <c r="K258" s="105">
        <v>200</v>
      </c>
      <c r="L258" s="105">
        <v>2400</v>
      </c>
      <c r="M258" s="105">
        <v>13</v>
      </c>
      <c r="N258" s="105">
        <v>16</v>
      </c>
      <c r="O258" s="14">
        <v>0.20833333333333301</v>
      </c>
      <c r="P258" s="46">
        <v>0.73611111111111105</v>
      </c>
    </row>
    <row r="259" spans="1:16">
      <c r="A259" s="124"/>
      <c r="B259" s="105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4">
        <v>0.25</v>
      </c>
      <c r="P259" s="46">
        <v>0.77777777777777801</v>
      </c>
    </row>
    <row r="260" spans="1:16">
      <c r="A260" s="124"/>
      <c r="B260" s="117">
        <v>116</v>
      </c>
      <c r="C260" s="117" t="s">
        <v>270</v>
      </c>
      <c r="D260" s="117">
        <v>30</v>
      </c>
      <c r="E260" s="117">
        <v>26</v>
      </c>
      <c r="F260" s="117">
        <v>16</v>
      </c>
      <c r="G260" s="118">
        <v>61</v>
      </c>
      <c r="H260" s="117">
        <v>65</v>
      </c>
      <c r="I260" s="117">
        <v>10</v>
      </c>
      <c r="J260" s="117">
        <v>160</v>
      </c>
      <c r="K260" s="117">
        <v>300</v>
      </c>
      <c r="L260" s="117">
        <v>4800</v>
      </c>
      <c r="M260" s="117">
        <v>16</v>
      </c>
      <c r="N260" s="117">
        <v>20</v>
      </c>
      <c r="O260" s="16">
        <v>0.25</v>
      </c>
      <c r="P260" s="24">
        <v>0.77777777777777801</v>
      </c>
    </row>
    <row r="261" spans="1:16">
      <c r="A261" s="124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6">
        <v>0.25347222222222199</v>
      </c>
      <c r="P261" s="24">
        <v>0.72916666666666696</v>
      </c>
    </row>
    <row r="262" spans="1:16">
      <c r="A262" s="124"/>
      <c r="B262" s="117">
        <v>117</v>
      </c>
      <c r="C262" s="117" t="s">
        <v>271</v>
      </c>
      <c r="D262" s="117">
        <v>12</v>
      </c>
      <c r="E262" s="117">
        <v>9</v>
      </c>
      <c r="F262" s="117">
        <v>6</v>
      </c>
      <c r="G262" s="118">
        <v>60</v>
      </c>
      <c r="H262" s="117">
        <v>45</v>
      </c>
      <c r="I262" s="117">
        <v>12</v>
      </c>
      <c r="J262" s="117">
        <v>72</v>
      </c>
      <c r="K262" s="117">
        <v>144</v>
      </c>
      <c r="L262" s="117">
        <v>864</v>
      </c>
      <c r="M262" s="117">
        <v>20</v>
      </c>
      <c r="N262" s="117">
        <v>30</v>
      </c>
      <c r="O262" s="16">
        <v>0.22916666666666699</v>
      </c>
      <c r="P262" s="24">
        <v>0.77083333333333304</v>
      </c>
    </row>
    <row r="263" spans="1:16">
      <c r="A263" s="124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6">
        <v>0.26041666666666702</v>
      </c>
      <c r="P263" s="48" t="s">
        <v>256</v>
      </c>
    </row>
    <row r="264" spans="1:16">
      <c r="A264" s="124"/>
      <c r="B264" s="117">
        <v>118</v>
      </c>
      <c r="C264" s="116" t="s">
        <v>272</v>
      </c>
      <c r="D264" s="117">
        <v>24</v>
      </c>
      <c r="E264" s="117">
        <v>4</v>
      </c>
      <c r="F264" s="117">
        <v>3</v>
      </c>
      <c r="G264" s="117">
        <v>75</v>
      </c>
      <c r="H264" s="117">
        <v>80</v>
      </c>
      <c r="I264" s="117">
        <v>8</v>
      </c>
      <c r="J264" s="117">
        <v>48</v>
      </c>
      <c r="K264" s="117">
        <v>192</v>
      </c>
      <c r="L264" s="117">
        <v>1152</v>
      </c>
      <c r="M264" s="117">
        <v>30</v>
      </c>
      <c r="N264" s="117">
        <v>40</v>
      </c>
      <c r="O264" s="16">
        <v>0.23611111111111099</v>
      </c>
      <c r="P264" s="24">
        <v>0.73958333333333304</v>
      </c>
    </row>
    <row r="265" spans="1:16">
      <c r="A265" s="124"/>
      <c r="B265" s="117"/>
      <c r="C265" s="116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6">
        <v>0.243055555555556</v>
      </c>
      <c r="P265" s="24">
        <v>0.72222222222222199</v>
      </c>
    </row>
    <row r="266" spans="1:16">
      <c r="A266" s="124"/>
      <c r="B266" s="101">
        <v>120</v>
      </c>
      <c r="C266" s="105" t="s">
        <v>273</v>
      </c>
      <c r="D266" s="101">
        <v>32</v>
      </c>
      <c r="E266" s="101">
        <v>16</v>
      </c>
      <c r="F266" s="101">
        <v>9</v>
      </c>
      <c r="G266" s="101">
        <v>60</v>
      </c>
      <c r="H266" s="101">
        <v>110</v>
      </c>
      <c r="I266" s="101">
        <v>6</v>
      </c>
      <c r="J266" s="101">
        <v>54</v>
      </c>
      <c r="K266" s="101">
        <v>192</v>
      </c>
      <c r="L266" s="101">
        <v>1728</v>
      </c>
      <c r="M266" s="101">
        <v>18</v>
      </c>
      <c r="N266" s="101">
        <v>20</v>
      </c>
      <c r="O266" s="14">
        <v>0.243055555555556</v>
      </c>
      <c r="P266" s="46">
        <v>0.73611111111111105</v>
      </c>
    </row>
    <row r="267" spans="1:16">
      <c r="A267" s="124"/>
      <c r="B267" s="101"/>
      <c r="C267" s="105"/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4">
        <v>0.243055555555556</v>
      </c>
      <c r="P267" s="46">
        <v>0.75</v>
      </c>
    </row>
    <row r="268" spans="1:16">
      <c r="A268" s="124"/>
      <c r="B268" s="117">
        <v>241</v>
      </c>
      <c r="C268" s="116" t="s">
        <v>274</v>
      </c>
      <c r="D268" s="117">
        <v>14</v>
      </c>
      <c r="E268" s="117">
        <v>17</v>
      </c>
      <c r="F268" s="117">
        <v>12</v>
      </c>
      <c r="G268" s="117">
        <v>71</v>
      </c>
      <c r="H268" s="117">
        <v>65</v>
      </c>
      <c r="I268" s="117">
        <v>10</v>
      </c>
      <c r="J268" s="117">
        <v>120</v>
      </c>
      <c r="K268" s="117">
        <v>140</v>
      </c>
      <c r="L268" s="117">
        <v>1680</v>
      </c>
      <c r="M268" s="117">
        <v>10</v>
      </c>
      <c r="N268" s="117">
        <v>15</v>
      </c>
      <c r="O268" s="16">
        <v>0.20833333333333301</v>
      </c>
      <c r="P268" s="24">
        <v>0.78125</v>
      </c>
    </row>
    <row r="269" spans="1:16">
      <c r="A269" s="124"/>
      <c r="B269" s="117"/>
      <c r="C269" s="116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6">
        <v>0.23958333333333301</v>
      </c>
      <c r="P269" s="24">
        <v>0.82291666666666696</v>
      </c>
    </row>
    <row r="270" spans="1:16">
      <c r="A270" s="124"/>
      <c r="B270" s="116">
        <v>247</v>
      </c>
      <c r="C270" s="116" t="s">
        <v>275</v>
      </c>
      <c r="D270" s="116">
        <v>28</v>
      </c>
      <c r="E270" s="116">
        <v>10</v>
      </c>
      <c r="F270" s="116">
        <v>6</v>
      </c>
      <c r="G270" s="116">
        <v>60</v>
      </c>
      <c r="H270" s="116">
        <v>60</v>
      </c>
      <c r="I270" s="116">
        <v>10</v>
      </c>
      <c r="J270" s="116">
        <v>60</v>
      </c>
      <c r="K270" s="116">
        <v>280</v>
      </c>
      <c r="L270" s="116">
        <v>1680</v>
      </c>
      <c r="M270" s="116">
        <v>20</v>
      </c>
      <c r="N270" s="116">
        <v>30</v>
      </c>
      <c r="O270" s="16">
        <v>0.22916666666666699</v>
      </c>
      <c r="P270" s="24">
        <v>0.72916666666666696</v>
      </c>
    </row>
    <row r="271" spans="1:16">
      <c r="A271" s="124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6">
        <v>0.27083333333333298</v>
      </c>
      <c r="P271" s="24">
        <v>0.77083333333333304</v>
      </c>
    </row>
    <row r="272" spans="1:16">
      <c r="A272" s="124"/>
      <c r="B272" s="117">
        <v>331</v>
      </c>
      <c r="C272" s="117" t="s">
        <v>276</v>
      </c>
      <c r="D272" s="117">
        <v>59</v>
      </c>
      <c r="E272" s="117">
        <v>1</v>
      </c>
      <c r="F272" s="117">
        <v>1</v>
      </c>
      <c r="G272" s="118">
        <v>100</v>
      </c>
      <c r="H272" s="117">
        <v>110</v>
      </c>
      <c r="I272" s="117">
        <v>6</v>
      </c>
      <c r="J272" s="117">
        <v>6</v>
      </c>
      <c r="K272" s="117">
        <v>354</v>
      </c>
      <c r="L272" s="117">
        <v>354</v>
      </c>
      <c r="M272" s="117">
        <v>210</v>
      </c>
      <c r="N272" s="117">
        <v>280</v>
      </c>
      <c r="O272" s="16">
        <v>0.22916666666666699</v>
      </c>
      <c r="P272" s="24">
        <v>0.55555555555555602</v>
      </c>
    </row>
    <row r="273" spans="1:16">
      <c r="A273" s="124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6">
        <v>0.28125</v>
      </c>
      <c r="P273" s="24">
        <v>0.63888888888888895</v>
      </c>
    </row>
    <row r="274" spans="1:16">
      <c r="A274" s="124"/>
      <c r="B274" s="117">
        <v>332</v>
      </c>
      <c r="C274" s="119" t="s">
        <v>277</v>
      </c>
      <c r="D274" s="117">
        <v>49</v>
      </c>
      <c r="E274" s="117">
        <v>1</v>
      </c>
      <c r="F274" s="117">
        <v>1</v>
      </c>
      <c r="G274" s="118">
        <v>100</v>
      </c>
      <c r="H274" s="117">
        <v>110</v>
      </c>
      <c r="I274" s="117">
        <v>4</v>
      </c>
      <c r="J274" s="117">
        <v>4</v>
      </c>
      <c r="K274" s="117">
        <v>196</v>
      </c>
      <c r="L274" s="117">
        <v>196</v>
      </c>
      <c r="M274" s="117">
        <v>360</v>
      </c>
      <c r="N274" s="117">
        <v>360</v>
      </c>
      <c r="O274" s="16">
        <v>0.375</v>
      </c>
      <c r="P274" s="24">
        <v>0.625</v>
      </c>
    </row>
    <row r="275" spans="1:16">
      <c r="A275" s="124"/>
      <c r="B275" s="117"/>
      <c r="C275" s="119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6">
        <v>0.26736111111111099</v>
      </c>
      <c r="P275" s="24">
        <v>0.50347222222222199</v>
      </c>
    </row>
    <row r="276" spans="1:16">
      <c r="A276" s="124"/>
      <c r="B276" s="117">
        <v>333</v>
      </c>
      <c r="C276" s="119" t="s">
        <v>278</v>
      </c>
      <c r="D276" s="117">
        <v>42</v>
      </c>
      <c r="E276" s="117">
        <v>1</v>
      </c>
      <c r="F276" s="117">
        <v>1</v>
      </c>
      <c r="G276" s="118">
        <v>100</v>
      </c>
      <c r="H276" s="117">
        <v>80</v>
      </c>
      <c r="I276" s="117">
        <v>8</v>
      </c>
      <c r="J276" s="117">
        <v>8</v>
      </c>
      <c r="K276" s="117">
        <v>336</v>
      </c>
      <c r="L276" s="117">
        <v>336</v>
      </c>
      <c r="M276" s="117">
        <v>180</v>
      </c>
      <c r="N276" s="117">
        <v>200</v>
      </c>
      <c r="O276" s="16">
        <v>0.23611111111111099</v>
      </c>
      <c r="P276" s="24">
        <v>0.625</v>
      </c>
    </row>
    <row r="277" spans="1:16">
      <c r="A277" s="124"/>
      <c r="B277" s="117"/>
      <c r="C277" s="119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6">
        <v>0.29166666666666702</v>
      </c>
      <c r="P277" s="24">
        <v>0.69444444444444398</v>
      </c>
    </row>
    <row r="278" spans="1:16">
      <c r="A278" s="124"/>
      <c r="B278" s="116">
        <v>335</v>
      </c>
      <c r="C278" s="116" t="s">
        <v>279</v>
      </c>
      <c r="D278" s="116">
        <v>27</v>
      </c>
      <c r="E278" s="116">
        <v>13</v>
      </c>
      <c r="F278" s="116">
        <v>8</v>
      </c>
      <c r="G278" s="116">
        <v>60</v>
      </c>
      <c r="H278" s="116">
        <v>50</v>
      </c>
      <c r="I278" s="116">
        <v>8</v>
      </c>
      <c r="J278" s="116">
        <v>64</v>
      </c>
      <c r="K278" s="116">
        <v>216</v>
      </c>
      <c r="L278" s="116">
        <v>1728</v>
      </c>
      <c r="M278" s="116">
        <v>20</v>
      </c>
      <c r="N278" s="116">
        <v>20</v>
      </c>
      <c r="O278" s="16">
        <v>0.29166666666666702</v>
      </c>
      <c r="P278" s="24">
        <v>0.72916666666666696</v>
      </c>
    </row>
    <row r="279" spans="1:16">
      <c r="A279" s="124"/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6">
        <v>0.31944444444444398</v>
      </c>
      <c r="P279" s="24">
        <v>0.72916666666666696</v>
      </c>
    </row>
    <row r="280" spans="1:16" ht="6.75" customHeight="1">
      <c r="A280" s="124"/>
      <c r="B280" s="116">
        <v>341</v>
      </c>
      <c r="C280" s="116" t="s">
        <v>280</v>
      </c>
      <c r="D280" s="116">
        <v>36</v>
      </c>
      <c r="E280" s="116">
        <v>1</v>
      </c>
      <c r="F280" s="116">
        <v>1</v>
      </c>
      <c r="G280" s="116">
        <v>100</v>
      </c>
      <c r="H280" s="116">
        <v>120</v>
      </c>
      <c r="I280" s="116">
        <v>4</v>
      </c>
      <c r="J280" s="116">
        <v>8</v>
      </c>
      <c r="K280" s="116">
        <v>144</v>
      </c>
      <c r="L280" s="116">
        <v>288</v>
      </c>
      <c r="M280" s="116">
        <v>360</v>
      </c>
      <c r="N280" s="116">
        <v>360</v>
      </c>
      <c r="O280" s="120">
        <v>0.27777777777777801</v>
      </c>
      <c r="P280" s="121">
        <v>0.72916666666666696</v>
      </c>
    </row>
    <row r="281" spans="1:16" ht="6.75" customHeight="1">
      <c r="A281" s="124"/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22"/>
    </row>
    <row r="282" spans="1:16">
      <c r="A282" s="124"/>
      <c r="B282" s="116">
        <v>342</v>
      </c>
      <c r="C282" s="116" t="s">
        <v>281</v>
      </c>
      <c r="D282" s="116">
        <v>40</v>
      </c>
      <c r="E282" s="116">
        <v>2</v>
      </c>
      <c r="F282" s="116">
        <v>2</v>
      </c>
      <c r="G282" s="116">
        <v>100</v>
      </c>
      <c r="H282" s="116">
        <v>120</v>
      </c>
      <c r="I282" s="116">
        <v>6</v>
      </c>
      <c r="J282" s="116">
        <v>12</v>
      </c>
      <c r="K282" s="116">
        <v>240</v>
      </c>
      <c r="L282" s="116">
        <v>480</v>
      </c>
      <c r="M282" s="116">
        <v>120</v>
      </c>
      <c r="N282" s="116">
        <v>120</v>
      </c>
      <c r="O282" s="16">
        <v>0.225694444444444</v>
      </c>
      <c r="P282" s="24">
        <v>0.62152777777777801</v>
      </c>
    </row>
    <row r="283" spans="1:16">
      <c r="A283" s="124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6">
        <v>0.28472222222222199</v>
      </c>
      <c r="P283" s="24">
        <v>0.6875</v>
      </c>
    </row>
    <row r="284" spans="1:16">
      <c r="A284" s="124"/>
      <c r="B284" s="116">
        <v>343</v>
      </c>
      <c r="C284" s="116" t="s">
        <v>282</v>
      </c>
      <c r="D284" s="116">
        <v>56</v>
      </c>
      <c r="E284" s="116">
        <v>2</v>
      </c>
      <c r="F284" s="116">
        <v>2</v>
      </c>
      <c r="G284" s="116">
        <v>100</v>
      </c>
      <c r="H284" s="116">
        <v>150</v>
      </c>
      <c r="I284" s="116">
        <v>6</v>
      </c>
      <c r="J284" s="116">
        <v>12</v>
      </c>
      <c r="K284" s="116">
        <v>336</v>
      </c>
      <c r="L284" s="116">
        <v>672</v>
      </c>
      <c r="M284" s="116">
        <v>110</v>
      </c>
      <c r="N284" s="116">
        <v>110</v>
      </c>
      <c r="O284" s="16">
        <v>0.20138888888888901</v>
      </c>
      <c r="P284" s="24">
        <v>0.60416666666666696</v>
      </c>
    </row>
    <row r="285" spans="1:16">
      <c r="A285" s="124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6">
        <v>0.27777777777777801</v>
      </c>
      <c r="P285" s="48"/>
    </row>
    <row r="286" spans="1:16">
      <c r="A286" s="124"/>
      <c r="B286" s="116">
        <v>345</v>
      </c>
      <c r="C286" s="116" t="s">
        <v>283</v>
      </c>
      <c r="D286" s="116">
        <v>48</v>
      </c>
      <c r="E286" s="116">
        <v>1</v>
      </c>
      <c r="F286" s="116">
        <v>1</v>
      </c>
      <c r="G286" s="116">
        <v>100</v>
      </c>
      <c r="H286" s="116">
        <v>120</v>
      </c>
      <c r="I286" s="116">
        <v>6</v>
      </c>
      <c r="J286" s="116">
        <v>6</v>
      </c>
      <c r="K286" s="116">
        <v>288</v>
      </c>
      <c r="L286" s="116">
        <v>288</v>
      </c>
      <c r="M286" s="116">
        <v>180</v>
      </c>
      <c r="N286" s="116">
        <v>180</v>
      </c>
      <c r="O286" s="16">
        <v>0.20833333333333301</v>
      </c>
      <c r="P286" s="24">
        <v>0.57638888888888895</v>
      </c>
    </row>
    <row r="287" spans="1:16">
      <c r="A287" s="124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6">
        <v>0.27083333333333298</v>
      </c>
      <c r="P287" s="24">
        <v>0.65625</v>
      </c>
    </row>
    <row r="288" spans="1:16">
      <c r="A288" s="124"/>
      <c r="B288" s="116">
        <v>346</v>
      </c>
      <c r="C288" s="116" t="s">
        <v>284</v>
      </c>
      <c r="D288" s="116">
        <v>40</v>
      </c>
      <c r="E288" s="116">
        <v>3</v>
      </c>
      <c r="F288" s="116">
        <v>3</v>
      </c>
      <c r="G288" s="116">
        <v>100</v>
      </c>
      <c r="H288" s="116">
        <v>90</v>
      </c>
      <c r="I288" s="116">
        <v>6</v>
      </c>
      <c r="J288" s="116">
        <v>18</v>
      </c>
      <c r="K288" s="116">
        <v>240</v>
      </c>
      <c r="L288" s="116">
        <v>720</v>
      </c>
      <c r="M288" s="116">
        <v>120</v>
      </c>
      <c r="N288" s="116">
        <v>120</v>
      </c>
      <c r="O288" s="16">
        <v>0.26388888888888901</v>
      </c>
      <c r="P288" s="24">
        <v>0.67361111111111105</v>
      </c>
    </row>
    <row r="289" spans="1:16">
      <c r="A289" s="124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6">
        <v>0.25694444444444398</v>
      </c>
      <c r="P289" s="24">
        <v>0.67361111111111105</v>
      </c>
    </row>
    <row r="290" spans="1:16">
      <c r="A290" s="124"/>
      <c r="B290" s="116">
        <v>348</v>
      </c>
      <c r="C290" s="116" t="s">
        <v>285</v>
      </c>
      <c r="D290" s="116">
        <v>28</v>
      </c>
      <c r="E290" s="116">
        <v>1</v>
      </c>
      <c r="F290" s="116">
        <v>1</v>
      </c>
      <c r="G290" s="116">
        <v>100</v>
      </c>
      <c r="H290" s="116">
        <v>80</v>
      </c>
      <c r="I290" s="116">
        <v>6</v>
      </c>
      <c r="J290" s="116">
        <v>6</v>
      </c>
      <c r="K290" s="116">
        <v>168</v>
      </c>
      <c r="L290" s="116">
        <v>168</v>
      </c>
      <c r="M290" s="116">
        <v>120</v>
      </c>
      <c r="N290" s="116">
        <v>120</v>
      </c>
      <c r="O290" s="16">
        <v>0.27083333333333298</v>
      </c>
      <c r="P290" s="24">
        <v>0.69444444444444398</v>
      </c>
    </row>
    <row r="291" spans="1:16">
      <c r="A291" s="124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7"/>
      <c r="P291" s="48"/>
    </row>
    <row r="292" spans="1:16">
      <c r="A292" s="124"/>
      <c r="B292" s="105">
        <v>349</v>
      </c>
      <c r="C292" s="116" t="s">
        <v>286</v>
      </c>
      <c r="D292" s="105">
        <v>60</v>
      </c>
      <c r="E292" s="105">
        <v>1</v>
      </c>
      <c r="F292" s="105">
        <v>1</v>
      </c>
      <c r="G292" s="116">
        <v>100</v>
      </c>
      <c r="H292" s="105">
        <v>90</v>
      </c>
      <c r="I292" s="105">
        <v>4</v>
      </c>
      <c r="J292" s="105">
        <v>4</v>
      </c>
      <c r="K292" s="105">
        <v>240</v>
      </c>
      <c r="L292" s="105">
        <v>240</v>
      </c>
      <c r="M292" s="115">
        <v>300</v>
      </c>
      <c r="N292" s="115">
        <v>300</v>
      </c>
      <c r="O292" s="16">
        <v>0.27777777777777801</v>
      </c>
      <c r="P292" s="24">
        <v>0.61458333333333304</v>
      </c>
    </row>
    <row r="293" spans="1:16">
      <c r="A293" s="124"/>
      <c r="B293" s="105"/>
      <c r="C293" s="116"/>
      <c r="D293" s="105"/>
      <c r="E293" s="105"/>
      <c r="F293" s="105"/>
      <c r="G293" s="116"/>
      <c r="H293" s="105"/>
      <c r="I293" s="105"/>
      <c r="J293" s="105"/>
      <c r="K293" s="105"/>
      <c r="L293" s="105"/>
      <c r="M293" s="115"/>
      <c r="N293" s="115"/>
      <c r="O293" s="17"/>
      <c r="P293" s="48"/>
    </row>
    <row r="294" spans="1:16">
      <c r="A294" s="124"/>
      <c r="B294" s="117">
        <v>350</v>
      </c>
      <c r="C294" s="119" t="s">
        <v>287</v>
      </c>
      <c r="D294" s="117">
        <v>69</v>
      </c>
      <c r="E294" s="117">
        <v>1</v>
      </c>
      <c r="F294" s="117">
        <v>1</v>
      </c>
      <c r="G294" s="116">
        <v>100</v>
      </c>
      <c r="H294" s="117">
        <v>120</v>
      </c>
      <c r="I294" s="117">
        <v>4</v>
      </c>
      <c r="J294" s="117">
        <v>4</v>
      </c>
      <c r="K294" s="117">
        <v>276</v>
      </c>
      <c r="L294" s="117">
        <v>276</v>
      </c>
      <c r="M294" s="117">
        <v>240</v>
      </c>
      <c r="N294" s="117">
        <v>240</v>
      </c>
      <c r="O294" s="16">
        <v>0.40277777777777801</v>
      </c>
      <c r="P294" s="24">
        <v>0.58333333333333304</v>
      </c>
    </row>
    <row r="295" spans="1:16">
      <c r="A295" s="124"/>
      <c r="B295" s="117"/>
      <c r="C295" s="119"/>
      <c r="D295" s="117"/>
      <c r="E295" s="117"/>
      <c r="F295" s="117"/>
      <c r="G295" s="116"/>
      <c r="H295" s="117"/>
      <c r="I295" s="117"/>
      <c r="J295" s="117"/>
      <c r="K295" s="117"/>
      <c r="L295" s="117"/>
      <c r="M295" s="117"/>
      <c r="N295" s="117"/>
      <c r="O295" s="16">
        <v>0.26388888888888901</v>
      </c>
      <c r="P295" s="24">
        <v>0.45833333333333298</v>
      </c>
    </row>
    <row r="296" spans="1:16">
      <c r="A296" s="124"/>
      <c r="B296" s="117">
        <v>351</v>
      </c>
      <c r="C296" s="119" t="s">
        <v>288</v>
      </c>
      <c r="D296" s="117">
        <v>51</v>
      </c>
      <c r="E296" s="117">
        <v>1</v>
      </c>
      <c r="F296" s="117">
        <v>1</v>
      </c>
      <c r="G296" s="116">
        <v>100</v>
      </c>
      <c r="H296" s="117">
        <v>70</v>
      </c>
      <c r="I296" s="117">
        <v>4</v>
      </c>
      <c r="J296" s="117">
        <v>4</v>
      </c>
      <c r="K296" s="117">
        <v>204</v>
      </c>
      <c r="L296" s="117">
        <v>204</v>
      </c>
      <c r="M296" s="117">
        <v>220</v>
      </c>
      <c r="N296" s="117">
        <v>220</v>
      </c>
      <c r="O296" s="16">
        <v>0.54861111111111105</v>
      </c>
      <c r="P296" s="48"/>
    </row>
    <row r="297" spans="1:16">
      <c r="A297" s="124"/>
      <c r="B297" s="117"/>
      <c r="C297" s="119"/>
      <c r="D297" s="117"/>
      <c r="E297" s="117"/>
      <c r="F297" s="117"/>
      <c r="G297" s="116"/>
      <c r="H297" s="117"/>
      <c r="I297" s="117"/>
      <c r="J297" s="117"/>
      <c r="K297" s="117"/>
      <c r="L297" s="117"/>
      <c r="M297" s="117"/>
      <c r="N297" s="117"/>
      <c r="O297" s="16">
        <v>0.26388888888888901</v>
      </c>
      <c r="P297" s="24">
        <v>0.40972222222222199</v>
      </c>
    </row>
    <row r="298" spans="1:16">
      <c r="A298" s="124"/>
      <c r="B298" s="117">
        <v>352</v>
      </c>
      <c r="C298" s="119" t="s">
        <v>289</v>
      </c>
      <c r="D298" s="117">
        <v>63</v>
      </c>
      <c r="E298" s="117">
        <v>1</v>
      </c>
      <c r="F298" s="117">
        <v>1</v>
      </c>
      <c r="G298" s="118">
        <v>100</v>
      </c>
      <c r="H298" s="117">
        <v>120</v>
      </c>
      <c r="I298" s="117">
        <v>4</v>
      </c>
      <c r="J298" s="117">
        <v>4</v>
      </c>
      <c r="K298" s="117">
        <v>252</v>
      </c>
      <c r="L298" s="117">
        <v>252</v>
      </c>
      <c r="M298" s="117">
        <v>280</v>
      </c>
      <c r="N298" s="117">
        <v>280</v>
      </c>
      <c r="O298" s="16">
        <v>0.54166666666666696</v>
      </c>
      <c r="P298" s="48"/>
    </row>
    <row r="299" spans="1:16">
      <c r="A299" s="124"/>
      <c r="B299" s="117"/>
      <c r="C299" s="119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7"/>
      <c r="P299" s="24">
        <v>0.27083333333333298</v>
      </c>
    </row>
    <row r="300" spans="1:16">
      <c r="A300" s="124"/>
      <c r="B300" s="117">
        <v>354</v>
      </c>
      <c r="C300" s="119" t="s">
        <v>290</v>
      </c>
      <c r="D300" s="117">
        <v>27</v>
      </c>
      <c r="E300" s="117">
        <v>2</v>
      </c>
      <c r="F300" s="117">
        <v>2</v>
      </c>
      <c r="G300" s="118">
        <v>100</v>
      </c>
      <c r="H300" s="117">
        <v>70</v>
      </c>
      <c r="I300" s="117">
        <v>5</v>
      </c>
      <c r="J300" s="117">
        <v>10</v>
      </c>
      <c r="K300" s="117">
        <v>135</v>
      </c>
      <c r="L300" s="117">
        <v>270</v>
      </c>
      <c r="M300" s="117">
        <v>180</v>
      </c>
      <c r="N300" s="117">
        <v>180</v>
      </c>
      <c r="O300" s="16">
        <v>0.22916666666666699</v>
      </c>
      <c r="P300" s="24">
        <v>0.67361111111111105</v>
      </c>
    </row>
    <row r="301" spans="1:16" ht="14.25" customHeight="1" thickBot="1">
      <c r="A301" s="125"/>
      <c r="B301" s="132"/>
      <c r="C301" s="133"/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25">
        <v>0.29861111111111099</v>
      </c>
      <c r="P301" s="26">
        <v>0.72916666666666696</v>
      </c>
    </row>
    <row r="302" spans="1:16" ht="14.25" customHeight="1">
      <c r="A302" s="71" t="s">
        <v>3</v>
      </c>
      <c r="B302" s="134">
        <v>267</v>
      </c>
      <c r="C302" s="142" t="s">
        <v>11</v>
      </c>
      <c r="D302" s="134" t="s">
        <v>1</v>
      </c>
      <c r="E302" s="134">
        <v>28</v>
      </c>
      <c r="F302" s="134">
        <v>1</v>
      </c>
      <c r="G302" s="141"/>
      <c r="H302" s="134">
        <v>70</v>
      </c>
      <c r="I302" s="134"/>
      <c r="J302" s="134"/>
      <c r="K302" s="134"/>
      <c r="L302" s="134"/>
      <c r="M302" s="134">
        <v>75</v>
      </c>
      <c r="N302" s="134">
        <v>150</v>
      </c>
      <c r="O302" s="27">
        <v>0.33333333333333331</v>
      </c>
      <c r="P302" s="28"/>
    </row>
    <row r="303" spans="1:16" ht="14.25" customHeight="1" thickBot="1">
      <c r="A303" s="73"/>
      <c r="B303" s="135"/>
      <c r="C303" s="138"/>
      <c r="D303" s="135"/>
      <c r="E303" s="135"/>
      <c r="F303" s="135"/>
      <c r="G303" s="140"/>
      <c r="H303" s="135"/>
      <c r="I303" s="135"/>
      <c r="J303" s="135"/>
      <c r="K303" s="135"/>
      <c r="L303" s="135"/>
      <c r="M303" s="135"/>
      <c r="N303" s="135"/>
      <c r="O303" s="31"/>
      <c r="P303" s="32">
        <v>0.45833333333333331</v>
      </c>
    </row>
    <row r="304" spans="1:16">
      <c r="A304" s="74" t="s">
        <v>4</v>
      </c>
      <c r="B304" s="128">
        <v>193</v>
      </c>
      <c r="C304" s="130" t="s">
        <v>12</v>
      </c>
      <c r="D304" s="128">
        <v>23</v>
      </c>
      <c r="E304" s="128">
        <v>22</v>
      </c>
      <c r="F304" s="128">
        <v>8</v>
      </c>
      <c r="G304" s="147"/>
      <c r="H304" s="128">
        <v>80</v>
      </c>
      <c r="I304" s="128"/>
      <c r="J304" s="128"/>
      <c r="K304" s="128"/>
      <c r="L304" s="128"/>
      <c r="M304" s="128">
        <v>20</v>
      </c>
      <c r="N304" s="128">
        <v>20</v>
      </c>
      <c r="O304" s="22">
        <v>0.33333333333333331</v>
      </c>
      <c r="P304" s="23"/>
    </row>
    <row r="305" spans="1:16" ht="14.25" thickBot="1">
      <c r="A305" s="76"/>
      <c r="B305" s="129"/>
      <c r="C305" s="131"/>
      <c r="D305" s="129"/>
      <c r="E305" s="129"/>
      <c r="F305" s="129"/>
      <c r="G305" s="148"/>
      <c r="H305" s="129"/>
      <c r="I305" s="129"/>
      <c r="J305" s="129"/>
      <c r="K305" s="129"/>
      <c r="L305" s="129"/>
      <c r="M305" s="129"/>
      <c r="N305" s="129"/>
      <c r="O305" s="25"/>
      <c r="P305" s="26">
        <v>0.66666666666666663</v>
      </c>
    </row>
    <row r="306" spans="1:16">
      <c r="A306" s="71" t="s">
        <v>5</v>
      </c>
      <c r="B306" s="134">
        <v>107</v>
      </c>
      <c r="C306" s="142" t="s">
        <v>6</v>
      </c>
      <c r="D306" s="134"/>
      <c r="E306" s="134"/>
      <c r="F306" s="134">
        <v>9</v>
      </c>
      <c r="G306" s="141"/>
      <c r="H306" s="134"/>
      <c r="I306" s="134"/>
      <c r="J306" s="134"/>
      <c r="K306" s="134"/>
      <c r="L306" s="134"/>
      <c r="M306" s="145" t="s">
        <v>7</v>
      </c>
      <c r="N306" s="134">
        <v>9</v>
      </c>
      <c r="O306" s="27">
        <v>0.22222222222222221</v>
      </c>
      <c r="P306" s="28">
        <v>0.76944444444444438</v>
      </c>
    </row>
    <row r="307" spans="1:16">
      <c r="A307" s="72"/>
      <c r="B307" s="144"/>
      <c r="C307" s="146"/>
      <c r="D307" s="144"/>
      <c r="E307" s="144"/>
      <c r="F307" s="144"/>
      <c r="G307" s="143"/>
      <c r="H307" s="144"/>
      <c r="I307" s="144"/>
      <c r="J307" s="144"/>
      <c r="K307" s="144"/>
      <c r="L307" s="144"/>
      <c r="M307" s="144"/>
      <c r="N307" s="144"/>
      <c r="O307" s="29">
        <v>0.24166666666666667</v>
      </c>
      <c r="P307" s="30">
        <v>0.80555555555555547</v>
      </c>
    </row>
    <row r="308" spans="1:16">
      <c r="A308" s="72"/>
      <c r="B308" s="136">
        <v>135</v>
      </c>
      <c r="C308" s="137" t="s">
        <v>8</v>
      </c>
      <c r="D308" s="136"/>
      <c r="E308" s="136"/>
      <c r="F308" s="136">
        <v>8</v>
      </c>
      <c r="G308" s="139"/>
      <c r="H308" s="136"/>
      <c r="I308" s="136"/>
      <c r="J308" s="136"/>
      <c r="K308" s="136"/>
      <c r="L308" s="136"/>
      <c r="M308" s="153" t="s">
        <v>7</v>
      </c>
      <c r="N308" s="136">
        <v>11</v>
      </c>
      <c r="O308" s="29">
        <v>0.23611111111111113</v>
      </c>
      <c r="P308" s="30">
        <v>0.79166666666666663</v>
      </c>
    </row>
    <row r="309" spans="1:16">
      <c r="A309" s="72"/>
      <c r="B309" s="144"/>
      <c r="C309" s="146"/>
      <c r="D309" s="144"/>
      <c r="E309" s="144"/>
      <c r="F309" s="144"/>
      <c r="G309" s="143"/>
      <c r="H309" s="144"/>
      <c r="I309" s="144"/>
      <c r="J309" s="144"/>
      <c r="K309" s="144"/>
      <c r="L309" s="144"/>
      <c r="M309" s="144"/>
      <c r="N309" s="144"/>
      <c r="O309" s="29">
        <v>0.27777777777777779</v>
      </c>
      <c r="P309" s="30">
        <v>0.83333333333333337</v>
      </c>
    </row>
    <row r="310" spans="1:16" ht="14.25" customHeight="1">
      <c r="A310" s="72"/>
      <c r="B310" s="136">
        <v>166</v>
      </c>
      <c r="C310" s="137" t="s">
        <v>9</v>
      </c>
      <c r="D310" s="136"/>
      <c r="E310" s="136"/>
      <c r="F310" s="136">
        <v>5</v>
      </c>
      <c r="G310" s="139"/>
      <c r="H310" s="136"/>
      <c r="I310" s="136"/>
      <c r="J310" s="136"/>
      <c r="K310" s="136"/>
      <c r="L310" s="136"/>
      <c r="M310" s="136">
        <v>8</v>
      </c>
      <c r="N310" s="136">
        <v>10</v>
      </c>
      <c r="O310" s="29">
        <v>0.25</v>
      </c>
      <c r="P310" s="30">
        <v>0.64583333333333337</v>
      </c>
    </row>
    <row r="311" spans="1:16" ht="14.25" customHeight="1" thickBot="1">
      <c r="A311" s="73"/>
      <c r="B311" s="135"/>
      <c r="C311" s="138"/>
      <c r="D311" s="135"/>
      <c r="E311" s="135"/>
      <c r="F311" s="135"/>
      <c r="G311" s="140"/>
      <c r="H311" s="135"/>
      <c r="I311" s="135"/>
      <c r="J311" s="135"/>
      <c r="K311" s="135"/>
      <c r="L311" s="135"/>
      <c r="M311" s="135"/>
      <c r="N311" s="135"/>
      <c r="O311" s="31">
        <v>0.29166666666666669</v>
      </c>
      <c r="P311" s="32">
        <v>0.68402777777777779</v>
      </c>
    </row>
    <row r="312" spans="1:16">
      <c r="A312" s="74" t="s">
        <v>296</v>
      </c>
      <c r="B312" s="128">
        <v>145</v>
      </c>
      <c r="C312" s="130" t="s">
        <v>292</v>
      </c>
      <c r="D312" s="128">
        <v>16.8</v>
      </c>
      <c r="E312" s="128"/>
      <c r="F312" s="128">
        <v>3</v>
      </c>
      <c r="G312" s="147"/>
      <c r="H312" s="128">
        <v>55</v>
      </c>
      <c r="I312" s="128">
        <v>3</v>
      </c>
      <c r="J312" s="128">
        <v>30</v>
      </c>
      <c r="K312" s="128">
        <v>201.6</v>
      </c>
      <c r="L312" s="128">
        <v>604.79999999999995</v>
      </c>
      <c r="M312" s="128">
        <v>30</v>
      </c>
      <c r="N312" s="128">
        <v>55</v>
      </c>
      <c r="O312" s="22">
        <v>0.22222222222222221</v>
      </c>
      <c r="P312" s="23"/>
    </row>
    <row r="313" spans="1:16">
      <c r="A313" s="75"/>
      <c r="B313" s="61"/>
      <c r="C313" s="150"/>
      <c r="D313" s="61"/>
      <c r="E313" s="61"/>
      <c r="F313" s="61"/>
      <c r="G313" s="152"/>
      <c r="H313" s="61"/>
      <c r="I313" s="61"/>
      <c r="J313" s="61"/>
      <c r="K313" s="61"/>
      <c r="L313" s="61"/>
      <c r="M313" s="61"/>
      <c r="N313" s="61"/>
      <c r="O313" s="16"/>
      <c r="P313" s="24">
        <v>0.79166666666666663</v>
      </c>
    </row>
    <row r="314" spans="1:16">
      <c r="A314" s="75"/>
      <c r="B314" s="59">
        <v>155</v>
      </c>
      <c r="C314" s="149" t="s">
        <v>293</v>
      </c>
      <c r="D314" s="59">
        <v>17</v>
      </c>
      <c r="E314" s="59"/>
      <c r="F314" s="59">
        <v>2</v>
      </c>
      <c r="G314" s="151"/>
      <c r="H314" s="59">
        <v>52</v>
      </c>
      <c r="I314" s="59">
        <v>2</v>
      </c>
      <c r="J314" s="59">
        <v>28</v>
      </c>
      <c r="K314" s="59">
        <v>238</v>
      </c>
      <c r="L314" s="59">
        <v>476</v>
      </c>
      <c r="M314" s="59">
        <v>30</v>
      </c>
      <c r="N314" s="59">
        <v>55</v>
      </c>
      <c r="O314" s="16">
        <v>0.22222222222222221</v>
      </c>
      <c r="P314" s="24"/>
    </row>
    <row r="315" spans="1:16">
      <c r="A315" s="75"/>
      <c r="B315" s="61"/>
      <c r="C315" s="150"/>
      <c r="D315" s="61"/>
      <c r="E315" s="61"/>
      <c r="F315" s="61"/>
      <c r="G315" s="152"/>
      <c r="H315" s="61"/>
      <c r="I315" s="61"/>
      <c r="J315" s="61"/>
      <c r="K315" s="61"/>
      <c r="L315" s="61"/>
      <c r="M315" s="61"/>
      <c r="N315" s="61"/>
      <c r="O315" s="16"/>
      <c r="P315" s="24">
        <v>0.84027777777777779</v>
      </c>
    </row>
    <row r="316" spans="1:16">
      <c r="A316" s="75"/>
      <c r="B316" s="59">
        <v>177</v>
      </c>
      <c r="C316" s="149" t="s">
        <v>294</v>
      </c>
      <c r="D316" s="59">
        <v>12.2</v>
      </c>
      <c r="E316" s="59"/>
      <c r="F316" s="59">
        <v>1</v>
      </c>
      <c r="G316" s="151"/>
      <c r="H316" s="59">
        <v>56</v>
      </c>
      <c r="I316" s="59">
        <v>1</v>
      </c>
      <c r="J316" s="59">
        <v>10</v>
      </c>
      <c r="K316" s="59">
        <v>61</v>
      </c>
      <c r="L316" s="59">
        <v>61</v>
      </c>
      <c r="M316" s="59">
        <v>35</v>
      </c>
      <c r="N316" s="59">
        <v>70</v>
      </c>
      <c r="O316" s="16">
        <v>0.25</v>
      </c>
      <c r="P316" s="24"/>
    </row>
    <row r="317" spans="1:16">
      <c r="A317" s="75"/>
      <c r="B317" s="61"/>
      <c r="C317" s="150"/>
      <c r="D317" s="61"/>
      <c r="E317" s="61"/>
      <c r="F317" s="61"/>
      <c r="G317" s="152"/>
      <c r="H317" s="61"/>
      <c r="I317" s="61"/>
      <c r="J317" s="61"/>
      <c r="K317" s="61"/>
      <c r="L317" s="61"/>
      <c r="M317" s="61"/>
      <c r="N317" s="61"/>
      <c r="O317" s="16"/>
      <c r="P317" s="24">
        <v>0.71527777777777779</v>
      </c>
    </row>
    <row r="318" spans="1:16" ht="13.5" customHeight="1">
      <c r="A318" s="75"/>
      <c r="B318" s="59">
        <v>355</v>
      </c>
      <c r="C318" s="149" t="s">
        <v>295</v>
      </c>
      <c r="D318" s="59"/>
      <c r="E318" s="59"/>
      <c r="F318" s="59"/>
      <c r="G318" s="151"/>
      <c r="H318" s="59"/>
      <c r="I318" s="59"/>
      <c r="J318" s="59"/>
      <c r="K318" s="59"/>
      <c r="L318" s="59"/>
      <c r="M318" s="59"/>
      <c r="N318" s="59"/>
      <c r="O318" s="16"/>
      <c r="P318" s="24"/>
    </row>
    <row r="319" spans="1:16" ht="14.25" thickBot="1">
      <c r="A319" s="76"/>
      <c r="B319" s="129"/>
      <c r="C319" s="131"/>
      <c r="D319" s="129"/>
      <c r="E319" s="129"/>
      <c r="F319" s="129"/>
      <c r="G319" s="148"/>
      <c r="H319" s="129"/>
      <c r="I319" s="129"/>
      <c r="J319" s="129"/>
      <c r="K319" s="129"/>
      <c r="L319" s="129"/>
      <c r="M319" s="129"/>
      <c r="N319" s="129"/>
      <c r="O319" s="25"/>
      <c r="P319" s="26"/>
    </row>
    <row r="320" spans="1:16">
      <c r="A320" s="71" t="s">
        <v>298</v>
      </c>
      <c r="B320" s="134">
        <v>126</v>
      </c>
      <c r="C320" s="142" t="s">
        <v>297</v>
      </c>
      <c r="D320" s="134">
        <v>25</v>
      </c>
      <c r="E320" s="134">
        <v>30</v>
      </c>
      <c r="F320" s="134">
        <v>2</v>
      </c>
      <c r="G320" s="154">
        <v>0.02</v>
      </c>
      <c r="H320" s="134">
        <v>65</v>
      </c>
      <c r="I320" s="134">
        <v>6</v>
      </c>
      <c r="J320" s="134">
        <v>12</v>
      </c>
      <c r="K320" s="134">
        <v>90</v>
      </c>
      <c r="L320" s="134">
        <v>180</v>
      </c>
      <c r="M320" s="134">
        <v>60</v>
      </c>
      <c r="N320" s="134" t="s">
        <v>299</v>
      </c>
      <c r="O320" s="27">
        <v>0.33333333333333331</v>
      </c>
      <c r="P320" s="28"/>
    </row>
    <row r="321" spans="1:16" ht="14.25" thickBot="1">
      <c r="A321" s="73"/>
      <c r="B321" s="135"/>
      <c r="C321" s="138"/>
      <c r="D321" s="135"/>
      <c r="E321" s="135"/>
      <c r="F321" s="135"/>
      <c r="G321" s="140"/>
      <c r="H321" s="135"/>
      <c r="I321" s="135"/>
      <c r="J321" s="135"/>
      <c r="K321" s="135"/>
      <c r="L321" s="135"/>
      <c r="M321" s="135"/>
      <c r="N321" s="135"/>
      <c r="O321" s="31"/>
      <c r="P321" s="32">
        <v>0.70833333333333337</v>
      </c>
    </row>
    <row r="322" spans="1:16">
      <c r="A322" s="74" t="s">
        <v>300</v>
      </c>
      <c r="B322" s="128">
        <v>150</v>
      </c>
      <c r="C322" s="130" t="s">
        <v>301</v>
      </c>
      <c r="D322" s="128"/>
      <c r="E322" s="128"/>
      <c r="F322" s="128">
        <v>6</v>
      </c>
      <c r="G322" s="147"/>
      <c r="H322" s="128"/>
      <c r="I322" s="128"/>
      <c r="J322" s="128"/>
      <c r="K322" s="128"/>
      <c r="L322" s="128"/>
      <c r="M322" s="128">
        <v>10</v>
      </c>
      <c r="N322" s="128">
        <v>10</v>
      </c>
      <c r="O322" s="22">
        <v>0.29166666666666669</v>
      </c>
      <c r="P322" s="23">
        <v>0.71180555555555547</v>
      </c>
    </row>
    <row r="323" spans="1:16">
      <c r="A323" s="75"/>
      <c r="B323" s="61"/>
      <c r="C323" s="150"/>
      <c r="D323" s="61"/>
      <c r="E323" s="61"/>
      <c r="F323" s="61"/>
      <c r="G323" s="152"/>
      <c r="H323" s="61"/>
      <c r="I323" s="61"/>
      <c r="J323" s="61"/>
      <c r="K323" s="61"/>
      <c r="L323" s="61"/>
      <c r="M323" s="61"/>
      <c r="N323" s="61"/>
      <c r="O323" s="16">
        <v>0.27430555555555552</v>
      </c>
      <c r="P323" s="24">
        <v>0.67708333333333337</v>
      </c>
    </row>
    <row r="324" spans="1:16">
      <c r="A324" s="75"/>
      <c r="B324" s="59" t="s">
        <v>302</v>
      </c>
      <c r="C324" s="149" t="s">
        <v>303</v>
      </c>
      <c r="D324" s="59"/>
      <c r="E324" s="59"/>
      <c r="F324" s="59">
        <v>12</v>
      </c>
      <c r="G324" s="151"/>
      <c r="H324" s="59"/>
      <c r="I324" s="59"/>
      <c r="J324" s="59"/>
      <c r="K324" s="59"/>
      <c r="L324" s="59"/>
      <c r="M324" s="59">
        <v>10</v>
      </c>
      <c r="N324" s="59">
        <v>10</v>
      </c>
      <c r="O324" s="16">
        <v>0.29166666666666669</v>
      </c>
      <c r="P324" s="24">
        <v>0.71180555555555547</v>
      </c>
    </row>
    <row r="325" spans="1:16" ht="14.25" thickBot="1">
      <c r="A325" s="76"/>
      <c r="B325" s="129"/>
      <c r="C325" s="131"/>
      <c r="D325" s="129"/>
      <c r="E325" s="129"/>
      <c r="F325" s="129"/>
      <c r="G325" s="148"/>
      <c r="H325" s="129"/>
      <c r="I325" s="129"/>
      <c r="J325" s="129"/>
      <c r="K325" s="129"/>
      <c r="L325" s="129"/>
      <c r="M325" s="129"/>
      <c r="N325" s="129"/>
      <c r="O325" s="25">
        <v>0.27430555555555552</v>
      </c>
      <c r="P325" s="26">
        <v>0.67708333333333337</v>
      </c>
    </row>
    <row r="326" spans="1:16">
      <c r="A326" s="71" t="s">
        <v>304</v>
      </c>
      <c r="B326" s="134">
        <v>156</v>
      </c>
      <c r="C326" s="142" t="s">
        <v>306</v>
      </c>
      <c r="D326" s="134"/>
      <c r="E326" s="134"/>
      <c r="F326" s="134">
        <v>6</v>
      </c>
      <c r="G326" s="141"/>
      <c r="H326" s="134"/>
      <c r="I326" s="134"/>
      <c r="J326" s="134"/>
      <c r="K326" s="134"/>
      <c r="L326" s="134"/>
      <c r="M326" s="134">
        <v>30</v>
      </c>
      <c r="N326" s="134">
        <v>30</v>
      </c>
      <c r="O326" s="27">
        <v>0.29166666666666669</v>
      </c>
      <c r="P326" s="28">
        <v>0.625</v>
      </c>
    </row>
    <row r="327" spans="1:16">
      <c r="A327" s="72"/>
      <c r="B327" s="144"/>
      <c r="C327" s="146"/>
      <c r="D327" s="144"/>
      <c r="E327" s="144"/>
      <c r="F327" s="144"/>
      <c r="G327" s="143"/>
      <c r="H327" s="144"/>
      <c r="I327" s="144"/>
      <c r="J327" s="144"/>
      <c r="K327" s="144"/>
      <c r="L327" s="144"/>
      <c r="M327" s="144"/>
      <c r="N327" s="144"/>
      <c r="O327" s="29">
        <v>0.33333333333333331</v>
      </c>
      <c r="P327" s="30">
        <v>0.66666666666666663</v>
      </c>
    </row>
    <row r="328" spans="1:16">
      <c r="A328" s="72"/>
      <c r="B328" s="136" t="s">
        <v>305</v>
      </c>
      <c r="C328" s="137" t="s">
        <v>307</v>
      </c>
      <c r="D328" s="136"/>
      <c r="E328" s="136"/>
      <c r="F328" s="136">
        <v>4</v>
      </c>
      <c r="G328" s="139"/>
      <c r="H328" s="136"/>
      <c r="I328" s="136"/>
      <c r="J328" s="136"/>
      <c r="K328" s="136"/>
      <c r="L328" s="136"/>
      <c r="M328" s="136">
        <v>30</v>
      </c>
      <c r="N328" s="136">
        <v>30</v>
      </c>
      <c r="O328" s="29">
        <v>0.29166666666666669</v>
      </c>
      <c r="P328" s="30">
        <v>0.625</v>
      </c>
    </row>
    <row r="329" spans="1:16" ht="14.25" thickBot="1">
      <c r="A329" s="73"/>
      <c r="B329" s="135"/>
      <c r="C329" s="138"/>
      <c r="D329" s="135"/>
      <c r="E329" s="135"/>
      <c r="F329" s="135"/>
      <c r="G329" s="140"/>
      <c r="H329" s="135"/>
      <c r="I329" s="135"/>
      <c r="J329" s="135"/>
      <c r="K329" s="135"/>
      <c r="L329" s="135"/>
      <c r="M329" s="135"/>
      <c r="N329" s="135"/>
      <c r="O329" s="31">
        <v>0.31944444444444448</v>
      </c>
      <c r="P329" s="32">
        <v>0.66666666666666663</v>
      </c>
    </row>
    <row r="330" spans="1:16">
      <c r="A330" s="74" t="s">
        <v>308</v>
      </c>
      <c r="B330" s="128">
        <v>12</v>
      </c>
      <c r="C330" s="155" t="s">
        <v>309</v>
      </c>
      <c r="D330" s="128">
        <v>9</v>
      </c>
      <c r="E330" s="128"/>
      <c r="F330" s="128">
        <v>6</v>
      </c>
      <c r="G330" s="147"/>
      <c r="H330" s="128">
        <v>30</v>
      </c>
      <c r="I330" s="128">
        <v>12</v>
      </c>
      <c r="J330" s="128">
        <v>72</v>
      </c>
      <c r="K330" s="128">
        <v>108</v>
      </c>
      <c r="L330" s="128">
        <v>648</v>
      </c>
      <c r="M330" s="128">
        <v>15</v>
      </c>
      <c r="N330" s="128">
        <v>20</v>
      </c>
      <c r="O330" s="22">
        <v>0.27083333333333331</v>
      </c>
      <c r="P330" s="23">
        <v>0.70833333333333337</v>
      </c>
    </row>
    <row r="331" spans="1:16" ht="14.25" thickBot="1">
      <c r="A331" s="76"/>
      <c r="B331" s="129"/>
      <c r="C331" s="131"/>
      <c r="D331" s="129"/>
      <c r="E331" s="129"/>
      <c r="F331" s="129"/>
      <c r="G331" s="148"/>
      <c r="H331" s="129"/>
      <c r="I331" s="129"/>
      <c r="J331" s="129"/>
      <c r="K331" s="129"/>
      <c r="L331" s="129"/>
      <c r="M331" s="129"/>
      <c r="N331" s="129"/>
      <c r="O331" s="25">
        <v>0.29166666666666669</v>
      </c>
      <c r="P331" s="26">
        <v>0.72916666666666663</v>
      </c>
    </row>
    <row r="332" spans="1:16">
      <c r="A332" s="71" t="s">
        <v>310</v>
      </c>
      <c r="B332" s="134">
        <v>141</v>
      </c>
      <c r="C332" s="142" t="s">
        <v>311</v>
      </c>
      <c r="D332" s="134">
        <v>11.5</v>
      </c>
      <c r="E332" s="134"/>
      <c r="F332" s="134">
        <v>2</v>
      </c>
      <c r="G332" s="141"/>
      <c r="H332" s="134">
        <v>54</v>
      </c>
      <c r="I332" s="134">
        <v>10</v>
      </c>
      <c r="J332" s="134">
        <v>20</v>
      </c>
      <c r="K332" s="134">
        <v>115</v>
      </c>
      <c r="L332" s="134">
        <v>230</v>
      </c>
      <c r="M332" s="134">
        <v>30</v>
      </c>
      <c r="N332" s="134">
        <v>60</v>
      </c>
      <c r="O332" s="27">
        <v>0.27777777777777779</v>
      </c>
      <c r="P332" s="28">
        <v>0.75</v>
      </c>
    </row>
    <row r="333" spans="1:16">
      <c r="A333" s="72"/>
      <c r="B333" s="144"/>
      <c r="C333" s="146"/>
      <c r="D333" s="144"/>
      <c r="E333" s="144"/>
      <c r="F333" s="144"/>
      <c r="G333" s="143"/>
      <c r="H333" s="144"/>
      <c r="I333" s="144"/>
      <c r="J333" s="144"/>
      <c r="K333" s="144"/>
      <c r="L333" s="144"/>
      <c r="M333" s="144"/>
      <c r="N333" s="144"/>
      <c r="O333" s="29">
        <v>0.31944444444444448</v>
      </c>
      <c r="P333" s="30">
        <v>0.77777777777777779</v>
      </c>
    </row>
    <row r="334" spans="1:16">
      <c r="A334" s="72"/>
      <c r="B334" s="156">
        <v>264</v>
      </c>
      <c r="C334" s="158" t="s">
        <v>312</v>
      </c>
      <c r="D334" s="156">
        <v>14</v>
      </c>
      <c r="E334" s="156"/>
      <c r="F334" s="156">
        <v>4</v>
      </c>
      <c r="G334" s="157"/>
      <c r="H334" s="156">
        <v>60</v>
      </c>
      <c r="I334" s="156">
        <v>10</v>
      </c>
      <c r="J334" s="156">
        <v>40</v>
      </c>
      <c r="K334" s="156">
        <v>168</v>
      </c>
      <c r="L334" s="156">
        <v>672</v>
      </c>
      <c r="M334" s="156">
        <v>30</v>
      </c>
      <c r="N334" s="156">
        <v>40</v>
      </c>
      <c r="O334" s="55">
        <v>0.27777777777777779</v>
      </c>
      <c r="P334" s="57">
        <v>0.75</v>
      </c>
    </row>
    <row r="335" spans="1:16">
      <c r="A335" s="72"/>
      <c r="B335" s="144"/>
      <c r="C335" s="146"/>
      <c r="D335" s="144"/>
      <c r="E335" s="144"/>
      <c r="F335" s="144"/>
      <c r="G335" s="143"/>
      <c r="H335" s="144"/>
      <c r="I335" s="144"/>
      <c r="J335" s="144"/>
      <c r="K335" s="144"/>
      <c r="L335" s="144"/>
      <c r="M335" s="144"/>
      <c r="N335" s="144"/>
      <c r="O335" s="29">
        <v>0.31944444444444448</v>
      </c>
      <c r="P335" s="30">
        <v>0.77777777777777779</v>
      </c>
    </row>
    <row r="336" spans="1:16">
      <c r="A336" s="72"/>
      <c r="B336" s="136">
        <v>270</v>
      </c>
      <c r="C336" s="137" t="s">
        <v>313</v>
      </c>
      <c r="D336" s="136">
        <v>17.5</v>
      </c>
      <c r="E336" s="136"/>
      <c r="F336" s="136">
        <v>4</v>
      </c>
      <c r="G336" s="139"/>
      <c r="H336" s="136">
        <v>60</v>
      </c>
      <c r="I336" s="136">
        <v>10</v>
      </c>
      <c r="J336" s="136">
        <v>40</v>
      </c>
      <c r="K336" s="136">
        <v>175</v>
      </c>
      <c r="L336" s="136">
        <v>700</v>
      </c>
      <c r="M336" s="136">
        <v>30</v>
      </c>
      <c r="N336" s="136">
        <v>60</v>
      </c>
      <c r="O336" s="55">
        <v>0.27777777777777779</v>
      </c>
      <c r="P336" s="57">
        <v>0.75</v>
      </c>
    </row>
    <row r="337" spans="1:16">
      <c r="A337" s="72"/>
      <c r="B337" s="144"/>
      <c r="C337" s="146"/>
      <c r="D337" s="144"/>
      <c r="E337" s="144"/>
      <c r="F337" s="144"/>
      <c r="G337" s="143"/>
      <c r="H337" s="144"/>
      <c r="I337" s="144"/>
      <c r="J337" s="144"/>
      <c r="K337" s="144"/>
      <c r="L337" s="144"/>
      <c r="M337" s="144"/>
      <c r="N337" s="144"/>
      <c r="O337" s="29">
        <v>0.31944444444444448</v>
      </c>
      <c r="P337" s="30">
        <v>0.77777777777777779</v>
      </c>
    </row>
    <row r="338" spans="1:16">
      <c r="A338" s="72"/>
      <c r="B338" s="156">
        <v>291</v>
      </c>
      <c r="C338" s="158" t="s">
        <v>314</v>
      </c>
      <c r="D338" s="156">
        <v>16</v>
      </c>
      <c r="E338" s="156"/>
      <c r="F338" s="156">
        <v>1</v>
      </c>
      <c r="G338" s="157"/>
      <c r="H338" s="156">
        <v>60</v>
      </c>
      <c r="I338" s="156">
        <v>5</v>
      </c>
      <c r="J338" s="156">
        <v>10</v>
      </c>
      <c r="K338" s="156">
        <v>160</v>
      </c>
      <c r="L338" s="156">
        <v>160</v>
      </c>
      <c r="M338" s="156">
        <v>80</v>
      </c>
      <c r="N338" s="156">
        <v>100</v>
      </c>
      <c r="O338" s="55">
        <v>0.27777777777777779</v>
      </c>
      <c r="P338" s="57">
        <v>0.75</v>
      </c>
    </row>
    <row r="339" spans="1:16" ht="14.25" thickBot="1">
      <c r="A339" s="73"/>
      <c r="B339" s="135"/>
      <c r="C339" s="138"/>
      <c r="D339" s="135"/>
      <c r="E339" s="135"/>
      <c r="F339" s="135"/>
      <c r="G339" s="140"/>
      <c r="H339" s="135"/>
      <c r="I339" s="135"/>
      <c r="J339" s="135"/>
      <c r="K339" s="135"/>
      <c r="L339" s="135"/>
      <c r="M339" s="135"/>
      <c r="N339" s="135"/>
      <c r="O339" s="31">
        <v>0.31944444444444448</v>
      </c>
      <c r="P339" s="32">
        <v>0.77777777777777779</v>
      </c>
    </row>
    <row r="340" spans="1:16">
      <c r="A340" s="74" t="s">
        <v>315</v>
      </c>
      <c r="B340" s="128">
        <v>255</v>
      </c>
      <c r="C340" s="130"/>
      <c r="D340" s="128"/>
      <c r="E340" s="128"/>
      <c r="F340" s="128">
        <v>4</v>
      </c>
      <c r="G340" s="147"/>
      <c r="H340" s="128"/>
      <c r="I340" s="128"/>
      <c r="J340" s="128"/>
      <c r="K340" s="128"/>
      <c r="L340" s="128"/>
      <c r="M340" s="128" t="s">
        <v>316</v>
      </c>
      <c r="N340" s="128" t="s">
        <v>317</v>
      </c>
      <c r="O340" s="22">
        <v>0.25</v>
      </c>
      <c r="P340" s="23"/>
    </row>
    <row r="341" spans="1:16">
      <c r="A341" s="75"/>
      <c r="B341" s="61"/>
      <c r="C341" s="150"/>
      <c r="D341" s="61"/>
      <c r="E341" s="61"/>
      <c r="F341" s="61"/>
      <c r="G341" s="152"/>
      <c r="H341" s="61"/>
      <c r="I341" s="61"/>
      <c r="J341" s="61"/>
      <c r="K341" s="61"/>
      <c r="L341" s="61"/>
      <c r="M341" s="61"/>
      <c r="N341" s="61"/>
      <c r="O341" s="16"/>
      <c r="P341" s="24">
        <v>0.83333333333333337</v>
      </c>
    </row>
    <row r="342" spans="1:16">
      <c r="A342" s="75"/>
      <c r="B342" s="60">
        <v>282</v>
      </c>
      <c r="C342" s="160"/>
      <c r="D342" s="60"/>
      <c r="E342" s="60"/>
      <c r="F342" s="60">
        <v>4</v>
      </c>
      <c r="G342" s="159"/>
      <c r="H342" s="60"/>
      <c r="I342" s="60"/>
      <c r="J342" s="60"/>
      <c r="K342" s="60"/>
      <c r="L342" s="60"/>
      <c r="M342" s="60" t="s">
        <v>316</v>
      </c>
      <c r="N342" s="60" t="s">
        <v>317</v>
      </c>
      <c r="O342" s="21">
        <v>0.25</v>
      </c>
      <c r="P342" s="56"/>
    </row>
    <row r="343" spans="1:16" ht="14.25" thickBot="1">
      <c r="A343" s="76"/>
      <c r="B343" s="129"/>
      <c r="C343" s="131"/>
      <c r="D343" s="129"/>
      <c r="E343" s="129"/>
      <c r="F343" s="129"/>
      <c r="G343" s="148"/>
      <c r="H343" s="129"/>
      <c r="I343" s="129"/>
      <c r="J343" s="129"/>
      <c r="K343" s="129"/>
      <c r="L343" s="129"/>
      <c r="M343" s="129"/>
      <c r="N343" s="129"/>
      <c r="O343" s="25"/>
      <c r="P343" s="26">
        <v>0.83333333333333337</v>
      </c>
    </row>
    <row r="344" spans="1:16">
      <c r="A344" s="71" t="s">
        <v>318</v>
      </c>
      <c r="B344" s="134">
        <v>254</v>
      </c>
      <c r="C344" s="142" t="s">
        <v>319</v>
      </c>
      <c r="D344" s="134"/>
      <c r="E344" s="134"/>
      <c r="F344" s="134">
        <v>3</v>
      </c>
      <c r="G344" s="141"/>
      <c r="H344" s="134"/>
      <c r="I344" s="134"/>
      <c r="J344" s="134"/>
      <c r="K344" s="134"/>
      <c r="L344" s="134"/>
      <c r="M344" s="134" t="s">
        <v>320</v>
      </c>
      <c r="N344" s="134" t="s">
        <v>321</v>
      </c>
      <c r="O344" s="27">
        <v>0.31597222222222221</v>
      </c>
      <c r="P344" s="28">
        <v>0.55208333333333337</v>
      </c>
    </row>
    <row r="345" spans="1:16" ht="14.25" thickBot="1">
      <c r="A345" s="73"/>
      <c r="B345" s="135"/>
      <c r="C345" s="138"/>
      <c r="D345" s="135"/>
      <c r="E345" s="135"/>
      <c r="F345" s="135"/>
      <c r="G345" s="140"/>
      <c r="H345" s="135"/>
      <c r="I345" s="135"/>
      <c r="J345" s="135"/>
      <c r="K345" s="135"/>
      <c r="L345" s="135"/>
      <c r="M345" s="135"/>
      <c r="N345" s="135"/>
      <c r="O345" s="31">
        <v>0.34027777777777773</v>
      </c>
      <c r="P345" s="32">
        <v>0.56944444444444442</v>
      </c>
    </row>
    <row r="346" spans="1:16">
      <c r="A346" s="74" t="s">
        <v>322</v>
      </c>
      <c r="B346" s="128">
        <v>157</v>
      </c>
      <c r="C346" s="130" t="s">
        <v>323</v>
      </c>
      <c r="D346" s="128">
        <v>26</v>
      </c>
      <c r="E346" s="128"/>
      <c r="F346" s="128">
        <v>26</v>
      </c>
      <c r="G346" s="147" t="s">
        <v>325</v>
      </c>
      <c r="H346" s="128">
        <v>65</v>
      </c>
      <c r="I346" s="128"/>
      <c r="J346" s="128"/>
      <c r="K346" s="128"/>
      <c r="L346" s="128"/>
      <c r="M346" s="128">
        <v>20</v>
      </c>
      <c r="N346" s="128">
        <v>60</v>
      </c>
      <c r="O346" s="22">
        <v>0.25</v>
      </c>
      <c r="P346" s="23">
        <v>0.69444444444444453</v>
      </c>
    </row>
    <row r="347" spans="1:16">
      <c r="A347" s="75"/>
      <c r="B347" s="61"/>
      <c r="C347" s="150"/>
      <c r="D347" s="61"/>
      <c r="E347" s="61"/>
      <c r="F347" s="61"/>
      <c r="G347" s="152"/>
      <c r="H347" s="61"/>
      <c r="I347" s="61"/>
      <c r="J347" s="61"/>
      <c r="K347" s="61"/>
      <c r="L347" s="61"/>
      <c r="M347" s="61"/>
      <c r="N347" s="61"/>
      <c r="O347" s="16">
        <v>0.29166666666666669</v>
      </c>
      <c r="P347" s="24">
        <v>0.73611111111111116</v>
      </c>
    </row>
    <row r="348" spans="1:16">
      <c r="A348" s="75"/>
      <c r="B348" s="59">
        <v>169</v>
      </c>
      <c r="C348" s="149" t="s">
        <v>324</v>
      </c>
      <c r="D348" s="59">
        <v>20</v>
      </c>
      <c r="E348" s="59"/>
      <c r="F348" s="59">
        <v>6</v>
      </c>
      <c r="G348" s="151" t="s">
        <v>325</v>
      </c>
      <c r="H348" s="59">
        <v>50</v>
      </c>
      <c r="I348" s="59"/>
      <c r="J348" s="59"/>
      <c r="K348" s="59"/>
      <c r="L348" s="59"/>
      <c r="M348" s="59">
        <v>20</v>
      </c>
      <c r="N348" s="59">
        <v>60</v>
      </c>
      <c r="O348" s="16">
        <v>0.29166666666666669</v>
      </c>
      <c r="P348" s="24">
        <v>0.64583333333333337</v>
      </c>
    </row>
    <row r="349" spans="1:16" ht="14.25" thickBot="1">
      <c r="A349" s="76"/>
      <c r="B349" s="129"/>
      <c r="C349" s="131"/>
      <c r="D349" s="129"/>
      <c r="E349" s="129"/>
      <c r="F349" s="129"/>
      <c r="G349" s="148"/>
      <c r="H349" s="129"/>
      <c r="I349" s="129"/>
      <c r="J349" s="129"/>
      <c r="K349" s="129"/>
      <c r="L349" s="129"/>
      <c r="M349" s="129"/>
      <c r="N349" s="129"/>
      <c r="O349" s="25">
        <v>0.33333333333333331</v>
      </c>
      <c r="P349" s="26">
        <v>0.6875</v>
      </c>
    </row>
    <row r="350" spans="1:16">
      <c r="A350" s="71" t="s">
        <v>326</v>
      </c>
      <c r="B350" s="134">
        <v>125</v>
      </c>
      <c r="C350" s="142" t="s">
        <v>327</v>
      </c>
      <c r="D350" s="134">
        <v>17.5</v>
      </c>
      <c r="E350" s="134"/>
      <c r="F350" s="134">
        <v>5</v>
      </c>
      <c r="G350" s="141"/>
      <c r="H350" s="134">
        <v>55</v>
      </c>
      <c r="I350" s="134">
        <v>10</v>
      </c>
      <c r="J350" s="134">
        <v>50</v>
      </c>
      <c r="K350" s="134">
        <v>175</v>
      </c>
      <c r="L350" s="134">
        <v>875</v>
      </c>
      <c r="M350" s="134">
        <v>20</v>
      </c>
      <c r="N350" s="134">
        <v>30</v>
      </c>
      <c r="O350" s="27">
        <v>0.2986111111111111</v>
      </c>
      <c r="P350" s="28">
        <v>0.65277777777777779</v>
      </c>
    </row>
    <row r="351" spans="1:16">
      <c r="A351" s="72"/>
      <c r="B351" s="144"/>
      <c r="C351" s="146"/>
      <c r="D351" s="144"/>
      <c r="E351" s="144"/>
      <c r="F351" s="144"/>
      <c r="G351" s="143"/>
      <c r="H351" s="144"/>
      <c r="I351" s="144"/>
      <c r="J351" s="144"/>
      <c r="K351" s="144"/>
      <c r="L351" s="144"/>
      <c r="M351" s="144"/>
      <c r="N351" s="144"/>
      <c r="O351" s="29">
        <v>0.3263888888888889</v>
      </c>
      <c r="P351" s="30">
        <v>0.68055555555555547</v>
      </c>
    </row>
    <row r="352" spans="1:16">
      <c r="A352" s="72"/>
      <c r="B352" s="136">
        <v>127</v>
      </c>
      <c r="C352" s="137" t="s">
        <v>328</v>
      </c>
      <c r="D352" s="136">
        <v>26</v>
      </c>
      <c r="E352" s="136"/>
      <c r="F352" s="136">
        <v>1</v>
      </c>
      <c r="G352" s="139"/>
      <c r="H352" s="136">
        <v>60</v>
      </c>
      <c r="I352" s="136">
        <v>6</v>
      </c>
      <c r="J352" s="136">
        <v>6</v>
      </c>
      <c r="K352" s="136">
        <v>156</v>
      </c>
      <c r="L352" s="136">
        <v>156</v>
      </c>
      <c r="M352" s="136">
        <v>90</v>
      </c>
      <c r="N352" s="136">
        <v>100</v>
      </c>
      <c r="O352" s="29">
        <v>0.375</v>
      </c>
      <c r="P352" s="30"/>
    </row>
    <row r="353" spans="1:16">
      <c r="A353" s="72"/>
      <c r="B353" s="144"/>
      <c r="C353" s="146"/>
      <c r="D353" s="144"/>
      <c r="E353" s="144"/>
      <c r="F353" s="144"/>
      <c r="G353" s="143"/>
      <c r="H353" s="144"/>
      <c r="I353" s="144"/>
      <c r="J353" s="144"/>
      <c r="K353" s="144"/>
      <c r="L353" s="144"/>
      <c r="M353" s="144"/>
      <c r="N353" s="144"/>
      <c r="O353" s="29"/>
      <c r="P353" s="30">
        <v>0.66666666666666663</v>
      </c>
    </row>
    <row r="354" spans="1:16">
      <c r="A354" s="72"/>
      <c r="B354" s="156">
        <v>130</v>
      </c>
      <c r="C354" s="158" t="s">
        <v>329</v>
      </c>
      <c r="D354" s="156">
        <v>20</v>
      </c>
      <c r="E354" s="156"/>
      <c r="F354" s="156">
        <v>5</v>
      </c>
      <c r="G354" s="157"/>
      <c r="H354" s="156">
        <v>53</v>
      </c>
      <c r="I354" s="156">
        <v>10</v>
      </c>
      <c r="J354" s="156">
        <v>50</v>
      </c>
      <c r="K354" s="156">
        <v>200</v>
      </c>
      <c r="L354" s="156">
        <v>1000</v>
      </c>
      <c r="M354" s="156">
        <v>20</v>
      </c>
      <c r="N354" s="156">
        <v>30</v>
      </c>
      <c r="O354" s="55">
        <v>0.2986111111111111</v>
      </c>
      <c r="P354" s="57">
        <v>0.65277777777777779</v>
      </c>
    </row>
    <row r="355" spans="1:16">
      <c r="A355" s="72"/>
      <c r="B355" s="144"/>
      <c r="C355" s="146"/>
      <c r="D355" s="144"/>
      <c r="E355" s="144"/>
      <c r="F355" s="144"/>
      <c r="G355" s="143"/>
      <c r="H355" s="144"/>
      <c r="I355" s="144"/>
      <c r="J355" s="144"/>
      <c r="K355" s="144"/>
      <c r="L355" s="144"/>
      <c r="M355" s="144"/>
      <c r="N355" s="144"/>
      <c r="O355" s="29">
        <v>0.3263888888888889</v>
      </c>
      <c r="P355" s="30">
        <v>0.68055555555555547</v>
      </c>
    </row>
    <row r="356" spans="1:16">
      <c r="A356" s="72"/>
      <c r="B356" s="136">
        <v>131</v>
      </c>
      <c r="C356" s="137" t="s">
        <v>330</v>
      </c>
      <c r="D356" s="136">
        <v>20</v>
      </c>
      <c r="E356" s="136"/>
      <c r="F356" s="136">
        <v>1</v>
      </c>
      <c r="G356" s="139"/>
      <c r="H356" s="136">
        <v>60</v>
      </c>
      <c r="I356" s="136">
        <v>8</v>
      </c>
      <c r="J356" s="136">
        <v>8</v>
      </c>
      <c r="K356" s="136">
        <v>160</v>
      </c>
      <c r="L356" s="136">
        <v>160</v>
      </c>
      <c r="M356" s="136">
        <v>80</v>
      </c>
      <c r="N356" s="136">
        <v>100</v>
      </c>
      <c r="O356" s="29">
        <v>0.29166666666666669</v>
      </c>
      <c r="P356" s="30"/>
    </row>
    <row r="357" spans="1:16">
      <c r="A357" s="72"/>
      <c r="B357" s="144"/>
      <c r="C357" s="146"/>
      <c r="D357" s="144"/>
      <c r="E357" s="144"/>
      <c r="F357" s="144"/>
      <c r="G357" s="143"/>
      <c r="H357" s="144"/>
      <c r="I357" s="144"/>
      <c r="J357" s="144"/>
      <c r="K357" s="144"/>
      <c r="L357" s="144"/>
      <c r="M357" s="144"/>
      <c r="N357" s="144"/>
      <c r="O357" s="29"/>
      <c r="P357" s="30">
        <v>0.69444444444444453</v>
      </c>
    </row>
    <row r="358" spans="1:16">
      <c r="A358" s="72"/>
      <c r="B358" s="156">
        <v>132</v>
      </c>
      <c r="C358" s="158" t="s">
        <v>331</v>
      </c>
      <c r="D358" s="156">
        <v>18</v>
      </c>
      <c r="E358" s="156"/>
      <c r="F358" s="156">
        <v>3</v>
      </c>
      <c r="G358" s="157"/>
      <c r="H358" s="156">
        <v>60</v>
      </c>
      <c r="I358" s="156">
        <v>10</v>
      </c>
      <c r="J358" s="156">
        <v>30</v>
      </c>
      <c r="K358" s="156">
        <v>180</v>
      </c>
      <c r="L358" s="156">
        <v>540</v>
      </c>
      <c r="M358" s="156">
        <v>30</v>
      </c>
      <c r="N358" s="156">
        <v>50</v>
      </c>
      <c r="O358" s="55">
        <v>0.33333333333333331</v>
      </c>
      <c r="P358" s="57">
        <v>0.66666666666666663</v>
      </c>
    </row>
    <row r="359" spans="1:16">
      <c r="A359" s="72"/>
      <c r="B359" s="144"/>
      <c r="C359" s="146"/>
      <c r="D359" s="144"/>
      <c r="E359" s="144"/>
      <c r="F359" s="144"/>
      <c r="G359" s="143"/>
      <c r="H359" s="144"/>
      <c r="I359" s="144"/>
      <c r="J359" s="144"/>
      <c r="K359" s="144"/>
      <c r="L359" s="144"/>
      <c r="M359" s="144"/>
      <c r="N359" s="144"/>
      <c r="O359" s="29">
        <v>0.34722222222222227</v>
      </c>
      <c r="P359" s="30">
        <v>0.68055555555555547</v>
      </c>
    </row>
    <row r="360" spans="1:16">
      <c r="A360" s="72"/>
      <c r="B360" s="136">
        <v>147</v>
      </c>
      <c r="C360" s="137" t="s">
        <v>332</v>
      </c>
      <c r="D360" s="136">
        <v>15</v>
      </c>
      <c r="E360" s="136"/>
      <c r="F360" s="136">
        <v>5</v>
      </c>
      <c r="G360" s="139"/>
      <c r="H360" s="136">
        <v>30</v>
      </c>
      <c r="I360" s="136">
        <v>10</v>
      </c>
      <c r="J360" s="136">
        <v>50</v>
      </c>
      <c r="K360" s="136">
        <v>150</v>
      </c>
      <c r="L360" s="136">
        <v>750</v>
      </c>
      <c r="M360" s="136">
        <v>20</v>
      </c>
      <c r="N360" s="136">
        <v>30</v>
      </c>
      <c r="O360" s="29">
        <v>0.29166666666666669</v>
      </c>
      <c r="P360" s="30">
        <v>0.64583333333333337</v>
      </c>
    </row>
    <row r="361" spans="1:16">
      <c r="A361" s="72"/>
      <c r="B361" s="144"/>
      <c r="C361" s="146"/>
      <c r="D361" s="144"/>
      <c r="E361" s="144"/>
      <c r="F361" s="144"/>
      <c r="G361" s="143"/>
      <c r="H361" s="144"/>
      <c r="I361" s="144"/>
      <c r="J361" s="144"/>
      <c r="K361" s="144"/>
      <c r="L361" s="144"/>
      <c r="M361" s="144"/>
      <c r="N361" s="144"/>
      <c r="O361" s="29">
        <v>0.31944444444444448</v>
      </c>
      <c r="P361" s="30">
        <v>0.67361111111111116</v>
      </c>
    </row>
    <row r="362" spans="1:16">
      <c r="A362" s="72"/>
      <c r="B362" s="156">
        <v>152</v>
      </c>
      <c r="C362" s="158" t="s">
        <v>333</v>
      </c>
      <c r="D362" s="156">
        <v>18</v>
      </c>
      <c r="E362" s="156"/>
      <c r="F362" s="156">
        <v>5</v>
      </c>
      <c r="G362" s="157"/>
      <c r="H362" s="156">
        <v>60</v>
      </c>
      <c r="I362" s="156">
        <v>10</v>
      </c>
      <c r="J362" s="156">
        <v>50</v>
      </c>
      <c r="K362" s="156">
        <v>180</v>
      </c>
      <c r="L362" s="156">
        <v>900</v>
      </c>
      <c r="M362" s="156">
        <v>20</v>
      </c>
      <c r="N362" s="156">
        <v>30</v>
      </c>
      <c r="O362" s="55">
        <v>0.29166666666666669</v>
      </c>
      <c r="P362" s="57">
        <v>0.64583333333333337</v>
      </c>
    </row>
    <row r="363" spans="1:16">
      <c r="A363" s="72"/>
      <c r="B363" s="144"/>
      <c r="C363" s="146"/>
      <c r="D363" s="144"/>
      <c r="E363" s="144"/>
      <c r="F363" s="144"/>
      <c r="G363" s="143"/>
      <c r="H363" s="144"/>
      <c r="I363" s="144"/>
      <c r="J363" s="144"/>
      <c r="K363" s="144"/>
      <c r="L363" s="144"/>
      <c r="M363" s="144"/>
      <c r="N363" s="144"/>
      <c r="O363" s="29">
        <v>0.31944444444444448</v>
      </c>
      <c r="P363" s="30">
        <v>0.67361111111111116</v>
      </c>
    </row>
    <row r="364" spans="1:16">
      <c r="A364" s="72"/>
      <c r="B364" s="136">
        <v>172</v>
      </c>
      <c r="C364" s="137" t="s">
        <v>334</v>
      </c>
      <c r="D364" s="136">
        <v>21</v>
      </c>
      <c r="E364" s="136"/>
      <c r="F364" s="136">
        <v>3</v>
      </c>
      <c r="G364" s="139"/>
      <c r="H364" s="136">
        <v>60</v>
      </c>
      <c r="I364" s="136">
        <v>10</v>
      </c>
      <c r="J364" s="136">
        <v>30</v>
      </c>
      <c r="K364" s="136">
        <v>210</v>
      </c>
      <c r="L364" s="136">
        <v>630</v>
      </c>
      <c r="M364" s="136">
        <v>30</v>
      </c>
      <c r="N364" s="136">
        <v>50</v>
      </c>
      <c r="O364" s="29">
        <v>0.33333333333333331</v>
      </c>
      <c r="P364" s="30">
        <v>0.66666666666666663</v>
      </c>
    </row>
    <row r="365" spans="1:16">
      <c r="A365" s="72"/>
      <c r="B365" s="144"/>
      <c r="C365" s="146"/>
      <c r="D365" s="144"/>
      <c r="E365" s="144"/>
      <c r="F365" s="144"/>
      <c r="G365" s="143"/>
      <c r="H365" s="144"/>
      <c r="I365" s="144"/>
      <c r="J365" s="144"/>
      <c r="K365" s="144"/>
      <c r="L365" s="144"/>
      <c r="M365" s="144"/>
      <c r="N365" s="144"/>
      <c r="O365" s="29">
        <v>0.34722222222222227</v>
      </c>
      <c r="P365" s="30">
        <v>0.68055555555555547</v>
      </c>
    </row>
    <row r="366" spans="1:16">
      <c r="A366" s="72"/>
      <c r="B366" s="156">
        <v>174</v>
      </c>
      <c r="C366" s="158" t="s">
        <v>335</v>
      </c>
      <c r="D366" s="156">
        <v>18</v>
      </c>
      <c r="E366" s="156"/>
      <c r="F366" s="156">
        <v>1</v>
      </c>
      <c r="G366" s="157"/>
      <c r="H366" s="156">
        <v>50</v>
      </c>
      <c r="I366" s="156">
        <v>6</v>
      </c>
      <c r="J366" s="156">
        <v>6</v>
      </c>
      <c r="K366" s="156">
        <v>108</v>
      </c>
      <c r="L366" s="156">
        <v>108</v>
      </c>
      <c r="M366" s="156">
        <v>90</v>
      </c>
      <c r="N366" s="156">
        <v>100</v>
      </c>
      <c r="O366" s="55">
        <v>0.375</v>
      </c>
      <c r="P366" s="57"/>
    </row>
    <row r="367" spans="1:16">
      <c r="A367" s="72"/>
      <c r="B367" s="144"/>
      <c r="C367" s="146"/>
      <c r="D367" s="144"/>
      <c r="E367" s="144"/>
      <c r="F367" s="144"/>
      <c r="G367" s="143"/>
      <c r="H367" s="144"/>
      <c r="I367" s="144"/>
      <c r="J367" s="144"/>
      <c r="K367" s="144"/>
      <c r="L367" s="144"/>
      <c r="M367" s="144"/>
      <c r="N367" s="144"/>
      <c r="O367" s="29"/>
      <c r="P367" s="30">
        <v>0.66666666666666663</v>
      </c>
    </row>
    <row r="368" spans="1:16">
      <c r="A368" s="72"/>
      <c r="B368" s="136">
        <v>181</v>
      </c>
      <c r="C368" s="137" t="s">
        <v>336</v>
      </c>
      <c r="D368" s="136">
        <v>20</v>
      </c>
      <c r="E368" s="136"/>
      <c r="F368" s="136">
        <v>1</v>
      </c>
      <c r="G368" s="139"/>
      <c r="H368" s="136">
        <v>50</v>
      </c>
      <c r="I368" s="136">
        <v>6</v>
      </c>
      <c r="J368" s="136">
        <v>6</v>
      </c>
      <c r="K368" s="136">
        <v>120</v>
      </c>
      <c r="L368" s="136">
        <v>120</v>
      </c>
      <c r="M368" s="136">
        <v>90</v>
      </c>
      <c r="N368" s="136">
        <v>100</v>
      </c>
      <c r="O368" s="29">
        <v>0.375</v>
      </c>
      <c r="P368" s="30"/>
    </row>
    <row r="369" spans="1:16">
      <c r="A369" s="72"/>
      <c r="B369" s="144"/>
      <c r="C369" s="146"/>
      <c r="D369" s="144"/>
      <c r="E369" s="144"/>
      <c r="F369" s="144"/>
      <c r="G369" s="143"/>
      <c r="H369" s="144"/>
      <c r="I369" s="144"/>
      <c r="J369" s="144"/>
      <c r="K369" s="144"/>
      <c r="L369" s="144"/>
      <c r="M369" s="144"/>
      <c r="N369" s="144"/>
      <c r="O369" s="29"/>
      <c r="P369" s="30">
        <v>0.66666666666666663</v>
      </c>
    </row>
    <row r="370" spans="1:16">
      <c r="A370" s="72"/>
      <c r="B370" s="156">
        <v>271</v>
      </c>
      <c r="C370" s="158" t="s">
        <v>337</v>
      </c>
      <c r="D370" s="156">
        <v>19</v>
      </c>
      <c r="E370" s="156"/>
      <c r="F370" s="156">
        <v>4</v>
      </c>
      <c r="G370" s="157"/>
      <c r="H370" s="156">
        <v>48</v>
      </c>
      <c r="I370" s="156">
        <v>10</v>
      </c>
      <c r="J370" s="156">
        <v>40</v>
      </c>
      <c r="K370" s="156">
        <v>190</v>
      </c>
      <c r="L370" s="156">
        <v>760</v>
      </c>
      <c r="M370" s="156">
        <v>24</v>
      </c>
      <c r="N370" s="156">
        <v>30</v>
      </c>
      <c r="O370" s="55">
        <v>0.29166666666666669</v>
      </c>
      <c r="P370" s="57">
        <v>0.64583333333333337</v>
      </c>
    </row>
    <row r="371" spans="1:16">
      <c r="A371" s="72"/>
      <c r="B371" s="144"/>
      <c r="C371" s="146"/>
      <c r="D371" s="144"/>
      <c r="E371" s="144"/>
      <c r="F371" s="144"/>
      <c r="G371" s="143"/>
      <c r="H371" s="144"/>
      <c r="I371" s="144"/>
      <c r="J371" s="144"/>
      <c r="K371" s="144"/>
      <c r="L371" s="144"/>
      <c r="M371" s="144"/>
      <c r="N371" s="144"/>
      <c r="O371" s="29">
        <v>0.31944444444444448</v>
      </c>
      <c r="P371" s="30">
        <v>0.67361111111111116</v>
      </c>
    </row>
    <row r="372" spans="1:16">
      <c r="A372" s="72"/>
      <c r="B372" s="136">
        <v>272</v>
      </c>
      <c r="C372" s="137" t="s">
        <v>338</v>
      </c>
      <c r="D372" s="136">
        <v>15</v>
      </c>
      <c r="E372" s="136"/>
      <c r="F372" s="136">
        <v>7</v>
      </c>
      <c r="G372" s="139"/>
      <c r="H372" s="136">
        <v>30</v>
      </c>
      <c r="I372" s="136">
        <v>10</v>
      </c>
      <c r="J372" s="136">
        <v>70</v>
      </c>
      <c r="K372" s="136">
        <v>150</v>
      </c>
      <c r="L372" s="136">
        <v>1050</v>
      </c>
      <c r="M372" s="136">
        <v>20</v>
      </c>
      <c r="N372" s="136">
        <v>30</v>
      </c>
      <c r="O372" s="29">
        <v>0.23611111111111113</v>
      </c>
      <c r="P372" s="30">
        <v>0.69444444444444453</v>
      </c>
    </row>
    <row r="373" spans="1:16">
      <c r="A373" s="72"/>
      <c r="B373" s="144"/>
      <c r="C373" s="146"/>
      <c r="D373" s="144"/>
      <c r="E373" s="144"/>
      <c r="F373" s="144"/>
      <c r="G373" s="143"/>
      <c r="H373" s="144"/>
      <c r="I373" s="144"/>
      <c r="J373" s="144"/>
      <c r="K373" s="144"/>
      <c r="L373" s="144"/>
      <c r="M373" s="144"/>
      <c r="N373" s="144"/>
      <c r="O373" s="29">
        <v>0.24305555555555555</v>
      </c>
      <c r="P373" s="30">
        <v>0.70833333333333337</v>
      </c>
    </row>
    <row r="374" spans="1:16">
      <c r="A374" s="72"/>
      <c r="B374" s="136">
        <v>280</v>
      </c>
      <c r="C374" s="137" t="s">
        <v>339</v>
      </c>
      <c r="D374" s="136">
        <v>20</v>
      </c>
      <c r="E374" s="136"/>
      <c r="F374" s="136">
        <v>5</v>
      </c>
      <c r="G374" s="139"/>
      <c r="H374" s="136">
        <v>55</v>
      </c>
      <c r="I374" s="136">
        <v>10</v>
      </c>
      <c r="J374" s="136">
        <v>50</v>
      </c>
      <c r="K374" s="136">
        <v>200</v>
      </c>
      <c r="L374" s="136">
        <v>1000</v>
      </c>
      <c r="M374" s="136">
        <v>20</v>
      </c>
      <c r="N374" s="136">
        <v>30</v>
      </c>
      <c r="O374" s="29">
        <v>0.29166666666666669</v>
      </c>
      <c r="P374" s="30">
        <v>0.64583333333333337</v>
      </c>
    </row>
    <row r="375" spans="1:16" ht="14.25" thickBot="1">
      <c r="A375" s="73"/>
      <c r="B375" s="135"/>
      <c r="C375" s="138"/>
      <c r="D375" s="135"/>
      <c r="E375" s="135"/>
      <c r="F375" s="135"/>
      <c r="G375" s="140"/>
      <c r="H375" s="135"/>
      <c r="I375" s="135"/>
      <c r="J375" s="135"/>
      <c r="K375" s="135"/>
      <c r="L375" s="135"/>
      <c r="M375" s="135"/>
      <c r="N375" s="135"/>
      <c r="O375" s="31">
        <v>0.31944444444444448</v>
      </c>
      <c r="P375" s="32">
        <v>0.67361111111111116</v>
      </c>
    </row>
    <row r="376" spans="1:16">
      <c r="A376" s="74" t="s">
        <v>340</v>
      </c>
      <c r="B376" s="128">
        <v>123</v>
      </c>
      <c r="C376" s="130" t="s">
        <v>341</v>
      </c>
      <c r="D376" s="128"/>
      <c r="E376" s="128"/>
      <c r="F376" s="128">
        <v>3</v>
      </c>
      <c r="G376" s="147"/>
      <c r="H376" s="128"/>
      <c r="I376" s="128"/>
      <c r="J376" s="128"/>
      <c r="K376" s="128"/>
      <c r="L376" s="128"/>
      <c r="M376" s="128">
        <v>30</v>
      </c>
      <c r="N376" s="128">
        <v>40</v>
      </c>
      <c r="O376" s="22">
        <v>0.29166666666666669</v>
      </c>
      <c r="P376" s="23">
        <v>0.58333333333333337</v>
      </c>
    </row>
    <row r="377" spans="1:16">
      <c r="A377" s="75"/>
      <c r="B377" s="61"/>
      <c r="C377" s="150"/>
      <c r="D377" s="61"/>
      <c r="E377" s="61"/>
      <c r="F377" s="61"/>
      <c r="G377" s="152"/>
      <c r="H377" s="61"/>
      <c r="I377" s="61"/>
      <c r="J377" s="61"/>
      <c r="K377" s="61"/>
      <c r="L377" s="61"/>
      <c r="M377" s="61"/>
      <c r="N377" s="61"/>
      <c r="O377" s="16">
        <v>0.29166666666666669</v>
      </c>
      <c r="P377" s="24">
        <v>0.58333333333333337</v>
      </c>
    </row>
    <row r="378" spans="1:16">
      <c r="A378" s="75"/>
      <c r="B378" s="59">
        <v>124</v>
      </c>
      <c r="C378" s="149" t="s">
        <v>342</v>
      </c>
      <c r="D378" s="59"/>
      <c r="E378" s="59"/>
      <c r="F378" s="59">
        <v>8</v>
      </c>
      <c r="G378" s="151"/>
      <c r="H378" s="59"/>
      <c r="I378" s="59"/>
      <c r="J378" s="59"/>
      <c r="K378" s="59"/>
      <c r="L378" s="59"/>
      <c r="M378" s="59">
        <v>20</v>
      </c>
      <c r="N378" s="59">
        <v>20</v>
      </c>
      <c r="O378" s="16">
        <v>0.27083333333333331</v>
      </c>
      <c r="P378" s="24">
        <v>0.59027777777777779</v>
      </c>
    </row>
    <row r="379" spans="1:16">
      <c r="A379" s="75"/>
      <c r="B379" s="61"/>
      <c r="C379" s="150"/>
      <c r="D379" s="61"/>
      <c r="E379" s="61"/>
      <c r="F379" s="61"/>
      <c r="G379" s="152"/>
      <c r="H379" s="61"/>
      <c r="I379" s="61"/>
      <c r="J379" s="61"/>
      <c r="K379" s="61"/>
      <c r="L379" s="61"/>
      <c r="M379" s="61"/>
      <c r="N379" s="61"/>
      <c r="O379" s="16">
        <v>0.3263888888888889</v>
      </c>
      <c r="P379" s="24">
        <v>0.64583333333333337</v>
      </c>
    </row>
    <row r="380" spans="1:16">
      <c r="A380" s="75"/>
      <c r="B380" s="59">
        <v>137</v>
      </c>
      <c r="C380" s="149" t="s">
        <v>343</v>
      </c>
      <c r="D380" s="59"/>
      <c r="E380" s="59"/>
      <c r="F380" s="59">
        <v>8</v>
      </c>
      <c r="G380" s="151"/>
      <c r="H380" s="59"/>
      <c r="I380" s="59"/>
      <c r="J380" s="59"/>
      <c r="K380" s="59"/>
      <c r="L380" s="59"/>
      <c r="M380" s="59">
        <v>20</v>
      </c>
      <c r="N380" s="59">
        <v>20</v>
      </c>
      <c r="O380" s="16">
        <v>0.25</v>
      </c>
      <c r="P380" s="24"/>
    </row>
    <row r="381" spans="1:16">
      <c r="A381" s="75"/>
      <c r="B381" s="61"/>
      <c r="C381" s="150"/>
      <c r="D381" s="61"/>
      <c r="E381" s="61"/>
      <c r="F381" s="61"/>
      <c r="G381" s="152"/>
      <c r="H381" s="61"/>
      <c r="I381" s="61"/>
      <c r="J381" s="61"/>
      <c r="K381" s="61"/>
      <c r="L381" s="61"/>
      <c r="M381" s="61"/>
      <c r="N381" s="61"/>
      <c r="O381" s="16"/>
      <c r="P381" s="24">
        <v>0.75</v>
      </c>
    </row>
    <row r="382" spans="1:16">
      <c r="A382" s="75"/>
      <c r="B382" s="59">
        <v>146</v>
      </c>
      <c r="C382" s="149" t="s">
        <v>344</v>
      </c>
      <c r="D382" s="59"/>
      <c r="E382" s="59"/>
      <c r="F382" s="59">
        <v>8</v>
      </c>
      <c r="G382" s="151"/>
      <c r="H382" s="59"/>
      <c r="I382" s="59"/>
      <c r="J382" s="59"/>
      <c r="K382" s="59"/>
      <c r="L382" s="59"/>
      <c r="M382" s="59">
        <v>30</v>
      </c>
      <c r="N382" s="59">
        <v>50</v>
      </c>
      <c r="O382" s="16">
        <v>0.27083333333333331</v>
      </c>
      <c r="P382" s="24">
        <v>0.70833333333333337</v>
      </c>
    </row>
    <row r="383" spans="1:16">
      <c r="A383" s="75"/>
      <c r="B383" s="61"/>
      <c r="C383" s="150"/>
      <c r="D383" s="61"/>
      <c r="E383" s="61"/>
      <c r="F383" s="61"/>
      <c r="G383" s="152"/>
      <c r="H383" s="61"/>
      <c r="I383" s="61"/>
      <c r="J383" s="61"/>
      <c r="K383" s="61"/>
      <c r="L383" s="61"/>
      <c r="M383" s="61"/>
      <c r="N383" s="61"/>
      <c r="O383" s="16">
        <v>0.27083333333333331</v>
      </c>
      <c r="P383" s="24">
        <v>0.70833333333333337</v>
      </c>
    </row>
    <row r="384" spans="1:16">
      <c r="A384" s="75"/>
      <c r="B384" s="59">
        <v>149</v>
      </c>
      <c r="C384" s="149" t="s">
        <v>345</v>
      </c>
      <c r="D384" s="59"/>
      <c r="E384" s="59"/>
      <c r="F384" s="59">
        <v>8</v>
      </c>
      <c r="G384" s="151"/>
      <c r="H384" s="59"/>
      <c r="I384" s="59"/>
      <c r="J384" s="59"/>
      <c r="K384" s="59"/>
      <c r="L384" s="59"/>
      <c r="M384" s="59">
        <v>30</v>
      </c>
      <c r="N384" s="59">
        <v>40</v>
      </c>
      <c r="O384" s="16">
        <v>0.25</v>
      </c>
      <c r="P384" s="24">
        <v>0.79166666666666663</v>
      </c>
    </row>
    <row r="385" spans="1:16">
      <c r="A385" s="75"/>
      <c r="B385" s="61"/>
      <c r="C385" s="150"/>
      <c r="D385" s="61"/>
      <c r="E385" s="61"/>
      <c r="F385" s="61"/>
      <c r="G385" s="152"/>
      <c r="H385" s="61"/>
      <c r="I385" s="61"/>
      <c r="J385" s="61"/>
      <c r="K385" s="61"/>
      <c r="L385" s="61"/>
      <c r="M385" s="61"/>
      <c r="N385" s="61"/>
      <c r="O385" s="16">
        <v>0.25</v>
      </c>
      <c r="P385" s="24">
        <v>0.79166666666666663</v>
      </c>
    </row>
    <row r="386" spans="1:16">
      <c r="A386" s="75"/>
      <c r="B386" s="59">
        <v>151</v>
      </c>
      <c r="C386" s="149" t="s">
        <v>346</v>
      </c>
      <c r="D386" s="59"/>
      <c r="E386" s="59"/>
      <c r="F386" s="59">
        <v>5</v>
      </c>
      <c r="G386" s="151"/>
      <c r="H386" s="59"/>
      <c r="I386" s="59"/>
      <c r="J386" s="59"/>
      <c r="K386" s="59"/>
      <c r="L386" s="59"/>
      <c r="M386" s="163" t="s">
        <v>347</v>
      </c>
      <c r="N386" s="59">
        <v>30</v>
      </c>
      <c r="O386" s="16">
        <v>0.25</v>
      </c>
      <c r="P386" s="24">
        <v>0.625</v>
      </c>
    </row>
    <row r="387" spans="1:16">
      <c r="A387" s="75"/>
      <c r="B387" s="61"/>
      <c r="C387" s="150"/>
      <c r="D387" s="61"/>
      <c r="E387" s="61"/>
      <c r="F387" s="61"/>
      <c r="G387" s="152"/>
      <c r="H387" s="61"/>
      <c r="I387" s="61"/>
      <c r="J387" s="61"/>
      <c r="K387" s="61"/>
      <c r="L387" s="61"/>
      <c r="M387" s="162"/>
      <c r="N387" s="61"/>
      <c r="O387" s="16">
        <v>0.29166666666666669</v>
      </c>
      <c r="P387" s="24">
        <v>0.67708333333333337</v>
      </c>
    </row>
    <row r="388" spans="1:16">
      <c r="A388" s="75"/>
      <c r="B388" s="59">
        <v>158</v>
      </c>
      <c r="C388" s="149" t="s">
        <v>353</v>
      </c>
      <c r="D388" s="59"/>
      <c r="E388" s="59"/>
      <c r="F388" s="59">
        <v>4</v>
      </c>
      <c r="G388" s="151"/>
      <c r="H388" s="59"/>
      <c r="I388" s="59"/>
      <c r="J388" s="59"/>
      <c r="K388" s="59"/>
      <c r="L388" s="59"/>
      <c r="M388" s="161">
        <v>30</v>
      </c>
      <c r="N388" s="59">
        <v>40</v>
      </c>
      <c r="O388" s="16">
        <v>0.33333333333333331</v>
      </c>
      <c r="P388" s="24"/>
    </row>
    <row r="389" spans="1:16">
      <c r="A389" s="75"/>
      <c r="B389" s="61"/>
      <c r="C389" s="150"/>
      <c r="D389" s="61"/>
      <c r="E389" s="61"/>
      <c r="F389" s="61"/>
      <c r="G389" s="152"/>
      <c r="H389" s="61"/>
      <c r="I389" s="61"/>
      <c r="J389" s="61"/>
      <c r="K389" s="61"/>
      <c r="L389" s="61"/>
      <c r="M389" s="162"/>
      <c r="N389" s="61"/>
      <c r="O389" s="16"/>
      <c r="P389" s="24">
        <v>0.67361111111111116</v>
      </c>
    </row>
    <row r="390" spans="1:16">
      <c r="A390" s="75"/>
      <c r="B390" s="59">
        <v>159</v>
      </c>
      <c r="C390" s="149" t="s">
        <v>350</v>
      </c>
      <c r="D390" s="59"/>
      <c r="E390" s="59"/>
      <c r="F390" s="59">
        <v>7</v>
      </c>
      <c r="G390" s="151"/>
      <c r="H390" s="59"/>
      <c r="I390" s="59"/>
      <c r="J390" s="59"/>
      <c r="K390" s="59"/>
      <c r="L390" s="59"/>
      <c r="M390" s="164">
        <v>20</v>
      </c>
      <c r="N390" s="59">
        <v>20</v>
      </c>
      <c r="O390" s="16">
        <v>0.3125</v>
      </c>
      <c r="P390" s="24">
        <v>0.59027777777777779</v>
      </c>
    </row>
    <row r="391" spans="1:16">
      <c r="A391" s="75"/>
      <c r="B391" s="61"/>
      <c r="C391" s="150"/>
      <c r="D391" s="61"/>
      <c r="E391" s="61"/>
      <c r="F391" s="61"/>
      <c r="G391" s="152"/>
      <c r="H391" s="61"/>
      <c r="I391" s="61"/>
      <c r="J391" s="61"/>
      <c r="K391" s="61"/>
      <c r="L391" s="61"/>
      <c r="M391" s="162"/>
      <c r="N391" s="61"/>
      <c r="O391" s="16">
        <v>0.35416666666666669</v>
      </c>
      <c r="P391" s="24">
        <v>0.63194444444444442</v>
      </c>
    </row>
    <row r="392" spans="1:16">
      <c r="A392" s="75"/>
      <c r="B392" s="59">
        <v>161</v>
      </c>
      <c r="C392" s="149" t="s">
        <v>352</v>
      </c>
      <c r="D392" s="59"/>
      <c r="E392" s="59"/>
      <c r="F392" s="59">
        <v>5</v>
      </c>
      <c r="G392" s="151"/>
      <c r="H392" s="59"/>
      <c r="I392" s="59"/>
      <c r="J392" s="59"/>
      <c r="K392" s="59"/>
      <c r="L392" s="59"/>
      <c r="M392" s="164">
        <v>20</v>
      </c>
      <c r="N392" s="59">
        <v>20</v>
      </c>
      <c r="O392" s="16">
        <v>0.25</v>
      </c>
      <c r="P392" s="24"/>
    </row>
    <row r="393" spans="1:16">
      <c r="A393" s="75"/>
      <c r="B393" s="61"/>
      <c r="C393" s="150"/>
      <c r="D393" s="61"/>
      <c r="E393" s="61"/>
      <c r="F393" s="61"/>
      <c r="G393" s="152"/>
      <c r="H393" s="61"/>
      <c r="I393" s="61"/>
      <c r="J393" s="61"/>
      <c r="K393" s="61"/>
      <c r="L393" s="61"/>
      <c r="M393" s="162"/>
      <c r="N393" s="61"/>
      <c r="O393" s="16"/>
      <c r="P393" s="24">
        <v>0.75</v>
      </c>
    </row>
    <row r="394" spans="1:16">
      <c r="A394" s="75"/>
      <c r="B394" s="59">
        <v>162</v>
      </c>
      <c r="C394" s="149" t="s">
        <v>354</v>
      </c>
      <c r="D394" s="59"/>
      <c r="E394" s="59"/>
      <c r="F394" s="59">
        <v>5</v>
      </c>
      <c r="G394" s="151"/>
      <c r="H394" s="59"/>
      <c r="I394" s="59"/>
      <c r="J394" s="59"/>
      <c r="K394" s="59"/>
      <c r="L394" s="59"/>
      <c r="M394" s="164">
        <v>20</v>
      </c>
      <c r="N394" s="59">
        <v>20</v>
      </c>
      <c r="O394" s="16">
        <v>0.25</v>
      </c>
      <c r="P394" s="24"/>
    </row>
    <row r="395" spans="1:16">
      <c r="A395" s="75"/>
      <c r="B395" s="61"/>
      <c r="C395" s="150"/>
      <c r="D395" s="61"/>
      <c r="E395" s="61"/>
      <c r="F395" s="61"/>
      <c r="G395" s="152"/>
      <c r="H395" s="61"/>
      <c r="I395" s="61"/>
      <c r="J395" s="61"/>
      <c r="K395" s="61"/>
      <c r="L395" s="61"/>
      <c r="M395" s="162"/>
      <c r="N395" s="61"/>
      <c r="O395" s="16"/>
      <c r="P395" s="24">
        <v>0.75</v>
      </c>
    </row>
    <row r="396" spans="1:16">
      <c r="A396" s="75"/>
      <c r="B396" s="59">
        <v>164</v>
      </c>
      <c r="C396" s="149" t="s">
        <v>355</v>
      </c>
      <c r="D396" s="59"/>
      <c r="E396" s="59"/>
      <c r="F396" s="59">
        <v>7</v>
      </c>
      <c r="G396" s="151"/>
      <c r="H396" s="59"/>
      <c r="I396" s="59"/>
      <c r="J396" s="59"/>
      <c r="K396" s="59"/>
      <c r="L396" s="59"/>
      <c r="M396" s="163" t="s">
        <v>351</v>
      </c>
      <c r="N396" s="59">
        <v>20</v>
      </c>
      <c r="O396" s="16">
        <v>0.3125</v>
      </c>
      <c r="P396" s="24">
        <v>0.59027777777777779</v>
      </c>
    </row>
    <row r="397" spans="1:16">
      <c r="A397" s="75"/>
      <c r="B397" s="61"/>
      <c r="C397" s="150"/>
      <c r="D397" s="61"/>
      <c r="E397" s="61"/>
      <c r="F397" s="61"/>
      <c r="G397" s="152"/>
      <c r="H397" s="61"/>
      <c r="I397" s="61"/>
      <c r="J397" s="61"/>
      <c r="K397" s="61"/>
      <c r="L397" s="61"/>
      <c r="M397" s="162"/>
      <c r="N397" s="61"/>
      <c r="O397" s="16">
        <v>0.35416666666666669</v>
      </c>
      <c r="P397" s="24">
        <v>0.63194444444444442</v>
      </c>
    </row>
    <row r="398" spans="1:16">
      <c r="A398" s="75"/>
      <c r="B398" s="59">
        <v>190</v>
      </c>
      <c r="C398" s="149" t="s">
        <v>356</v>
      </c>
      <c r="D398" s="59"/>
      <c r="E398" s="59"/>
      <c r="F398" s="59">
        <v>8</v>
      </c>
      <c r="G398" s="151"/>
      <c r="H398" s="59"/>
      <c r="I398" s="59"/>
      <c r="J398" s="59"/>
      <c r="K398" s="59"/>
      <c r="L398" s="59"/>
      <c r="M398" s="163" t="s">
        <v>349</v>
      </c>
      <c r="N398" s="59" t="s">
        <v>357</v>
      </c>
      <c r="O398" s="16">
        <v>0.25</v>
      </c>
      <c r="P398" s="24">
        <v>0.79166666666666663</v>
      </c>
    </row>
    <row r="399" spans="1:16">
      <c r="A399" s="75"/>
      <c r="B399" s="61"/>
      <c r="C399" s="150"/>
      <c r="D399" s="61"/>
      <c r="E399" s="61"/>
      <c r="F399" s="61"/>
      <c r="G399" s="152"/>
      <c r="H399" s="61"/>
      <c r="I399" s="61"/>
      <c r="J399" s="61"/>
      <c r="K399" s="61"/>
      <c r="L399" s="61"/>
      <c r="M399" s="162"/>
      <c r="N399" s="61"/>
      <c r="O399" s="16">
        <v>0.25</v>
      </c>
      <c r="P399" s="24">
        <v>0.79166666666666663</v>
      </c>
    </row>
    <row r="400" spans="1:16">
      <c r="A400" s="75"/>
      <c r="B400" s="59">
        <v>197</v>
      </c>
      <c r="C400" s="149" t="s">
        <v>358</v>
      </c>
      <c r="D400" s="59"/>
      <c r="E400" s="59"/>
      <c r="F400" s="59">
        <v>8</v>
      </c>
      <c r="G400" s="151"/>
      <c r="H400" s="59"/>
      <c r="I400" s="59"/>
      <c r="J400" s="59"/>
      <c r="K400" s="59"/>
      <c r="L400" s="59"/>
      <c r="M400" s="163" t="s">
        <v>349</v>
      </c>
      <c r="N400" s="59">
        <v>50</v>
      </c>
      <c r="O400" s="16">
        <v>0.27083333333333331</v>
      </c>
      <c r="P400" s="24">
        <v>0.70833333333333337</v>
      </c>
    </row>
    <row r="401" spans="1:16">
      <c r="A401" s="75"/>
      <c r="B401" s="61"/>
      <c r="C401" s="150"/>
      <c r="D401" s="61"/>
      <c r="E401" s="61"/>
      <c r="F401" s="61"/>
      <c r="G401" s="152"/>
      <c r="H401" s="61"/>
      <c r="I401" s="61"/>
      <c r="J401" s="61"/>
      <c r="K401" s="61"/>
      <c r="L401" s="61"/>
      <c r="M401" s="162"/>
      <c r="N401" s="61"/>
      <c r="O401" s="16">
        <v>0.27083333333333331</v>
      </c>
      <c r="P401" s="24">
        <v>0.70833333333333337</v>
      </c>
    </row>
    <row r="402" spans="1:16">
      <c r="A402" s="75"/>
      <c r="B402" s="59">
        <v>205</v>
      </c>
      <c r="C402" s="149" t="s">
        <v>359</v>
      </c>
      <c r="D402" s="59"/>
      <c r="E402" s="59"/>
      <c r="F402" s="59">
        <v>7</v>
      </c>
      <c r="G402" s="151"/>
      <c r="H402" s="59"/>
      <c r="I402" s="59"/>
      <c r="J402" s="59"/>
      <c r="K402" s="59"/>
      <c r="L402" s="59"/>
      <c r="M402" s="163" t="s">
        <v>351</v>
      </c>
      <c r="N402" s="59">
        <v>20</v>
      </c>
      <c r="O402" s="16">
        <v>0.3125</v>
      </c>
      <c r="P402" s="24">
        <v>0.59027777777777779</v>
      </c>
    </row>
    <row r="403" spans="1:16">
      <c r="A403" s="75"/>
      <c r="B403" s="61"/>
      <c r="C403" s="150"/>
      <c r="D403" s="61"/>
      <c r="E403" s="61"/>
      <c r="F403" s="61"/>
      <c r="G403" s="152"/>
      <c r="H403" s="61"/>
      <c r="I403" s="61"/>
      <c r="J403" s="61"/>
      <c r="K403" s="61"/>
      <c r="L403" s="61"/>
      <c r="M403" s="162"/>
      <c r="N403" s="61"/>
      <c r="O403" s="16">
        <v>0.35416666666666669</v>
      </c>
      <c r="P403" s="24">
        <v>0.63194444444444442</v>
      </c>
    </row>
    <row r="404" spans="1:16">
      <c r="A404" s="75"/>
      <c r="B404" s="59">
        <v>208</v>
      </c>
      <c r="C404" s="149" t="s">
        <v>360</v>
      </c>
      <c r="D404" s="59"/>
      <c r="E404" s="59"/>
      <c r="F404" s="59">
        <v>7</v>
      </c>
      <c r="G404" s="151"/>
      <c r="H404" s="59"/>
      <c r="I404" s="59"/>
      <c r="J404" s="59"/>
      <c r="K404" s="59"/>
      <c r="L404" s="59"/>
      <c r="M404" s="163" t="s">
        <v>351</v>
      </c>
      <c r="N404" s="59">
        <v>20</v>
      </c>
      <c r="O404" s="16">
        <v>0.3125</v>
      </c>
      <c r="P404" s="24">
        <v>0.59027777777777779</v>
      </c>
    </row>
    <row r="405" spans="1:16">
      <c r="A405" s="75"/>
      <c r="B405" s="61"/>
      <c r="C405" s="150"/>
      <c r="D405" s="61"/>
      <c r="E405" s="61"/>
      <c r="F405" s="61"/>
      <c r="G405" s="152"/>
      <c r="H405" s="61"/>
      <c r="I405" s="61"/>
      <c r="J405" s="61"/>
      <c r="K405" s="61"/>
      <c r="L405" s="61"/>
      <c r="M405" s="162"/>
      <c r="N405" s="61"/>
      <c r="O405" s="16">
        <v>0.35416666666666669</v>
      </c>
      <c r="P405" s="24">
        <v>0.63194444444444442</v>
      </c>
    </row>
    <row r="406" spans="1:16">
      <c r="A406" s="75"/>
      <c r="B406" s="59">
        <v>262</v>
      </c>
      <c r="C406" s="149" t="s">
        <v>361</v>
      </c>
      <c r="D406" s="59"/>
      <c r="E406" s="59"/>
      <c r="F406" s="59">
        <v>5</v>
      </c>
      <c r="G406" s="151"/>
      <c r="H406" s="59"/>
      <c r="I406" s="59"/>
      <c r="J406" s="59"/>
      <c r="K406" s="59"/>
      <c r="L406" s="59"/>
      <c r="M406" s="163" t="s">
        <v>362</v>
      </c>
      <c r="N406" s="59">
        <v>150</v>
      </c>
      <c r="O406" s="16">
        <v>0.22916666666666666</v>
      </c>
      <c r="P406" s="24">
        <v>0.60416666666666663</v>
      </c>
    </row>
    <row r="407" spans="1:16">
      <c r="A407" s="75"/>
      <c r="B407" s="61"/>
      <c r="C407" s="150"/>
      <c r="D407" s="61"/>
      <c r="E407" s="61"/>
      <c r="F407" s="61"/>
      <c r="G407" s="152"/>
      <c r="H407" s="61"/>
      <c r="I407" s="61"/>
      <c r="J407" s="61"/>
      <c r="K407" s="61"/>
      <c r="L407" s="61"/>
      <c r="M407" s="162"/>
      <c r="N407" s="61"/>
      <c r="O407" s="16">
        <v>0.25</v>
      </c>
      <c r="P407" s="24">
        <v>0.625</v>
      </c>
    </row>
    <row r="408" spans="1:16">
      <c r="A408" s="75"/>
      <c r="B408" s="59">
        <v>292</v>
      </c>
      <c r="C408" s="149" t="s">
        <v>368</v>
      </c>
      <c r="D408" s="59"/>
      <c r="E408" s="59"/>
      <c r="F408" s="59">
        <v>8</v>
      </c>
      <c r="G408" s="151"/>
      <c r="H408" s="59"/>
      <c r="I408" s="59"/>
      <c r="J408" s="59"/>
      <c r="K408" s="59"/>
      <c r="L408" s="59"/>
      <c r="M408" s="163" t="s">
        <v>363</v>
      </c>
      <c r="N408" s="59">
        <v>30</v>
      </c>
      <c r="O408" s="16">
        <v>0.27083333333333331</v>
      </c>
      <c r="P408" s="24">
        <v>0.70833333333333337</v>
      </c>
    </row>
    <row r="409" spans="1:16" ht="14.25" thickBot="1">
      <c r="A409" s="76"/>
      <c r="B409" s="129"/>
      <c r="C409" s="131"/>
      <c r="D409" s="129"/>
      <c r="E409" s="129"/>
      <c r="F409" s="129"/>
      <c r="G409" s="148"/>
      <c r="H409" s="129"/>
      <c r="I409" s="129"/>
      <c r="J409" s="129"/>
      <c r="K409" s="129"/>
      <c r="L409" s="129"/>
      <c r="M409" s="165"/>
      <c r="N409" s="129"/>
      <c r="O409" s="25">
        <v>0.27083333333333331</v>
      </c>
      <c r="P409" s="26">
        <v>0.70833333333333337</v>
      </c>
    </row>
    <row r="410" spans="1:16">
      <c r="A410" s="71" t="s">
        <v>364</v>
      </c>
      <c r="B410" s="134">
        <v>248</v>
      </c>
      <c r="C410" s="142" t="s">
        <v>365</v>
      </c>
      <c r="D410" s="134">
        <v>11.5</v>
      </c>
      <c r="E410" s="134"/>
      <c r="F410" s="134">
        <v>2</v>
      </c>
      <c r="G410" s="141"/>
      <c r="H410" s="134">
        <v>40</v>
      </c>
      <c r="I410" s="134">
        <v>4</v>
      </c>
      <c r="J410" s="134">
        <v>8</v>
      </c>
      <c r="K410" s="134">
        <v>92</v>
      </c>
      <c r="L410" s="134">
        <v>184</v>
      </c>
      <c r="M410" s="168" t="s">
        <v>366</v>
      </c>
      <c r="N410" s="134">
        <v>70</v>
      </c>
      <c r="O410" s="27">
        <v>0.29166666666666669</v>
      </c>
      <c r="P410" s="28">
        <v>0.60416666666666663</v>
      </c>
    </row>
    <row r="411" spans="1:16">
      <c r="A411" s="72"/>
      <c r="B411" s="144"/>
      <c r="C411" s="146"/>
      <c r="D411" s="144"/>
      <c r="E411" s="144"/>
      <c r="F411" s="144"/>
      <c r="G411" s="143"/>
      <c r="H411" s="144"/>
      <c r="I411" s="144"/>
      <c r="J411" s="144"/>
      <c r="K411" s="144"/>
      <c r="L411" s="144"/>
      <c r="M411" s="169"/>
      <c r="N411" s="144"/>
      <c r="O411" s="29">
        <v>0.29166666666666669</v>
      </c>
      <c r="P411" s="30">
        <v>0.625</v>
      </c>
    </row>
    <row r="412" spans="1:16">
      <c r="A412" s="72"/>
      <c r="B412" s="136">
        <v>287</v>
      </c>
      <c r="C412" s="137" t="s">
        <v>367</v>
      </c>
      <c r="D412" s="136">
        <v>14.3</v>
      </c>
      <c r="E412" s="136"/>
      <c r="F412" s="136">
        <v>7</v>
      </c>
      <c r="G412" s="139"/>
      <c r="H412" s="136">
        <v>40</v>
      </c>
      <c r="I412" s="136">
        <v>6</v>
      </c>
      <c r="J412" s="136">
        <v>42</v>
      </c>
      <c r="K412" s="136">
        <v>85.8</v>
      </c>
      <c r="L412" s="136">
        <v>600.6</v>
      </c>
      <c r="M412" s="166" t="s">
        <v>351</v>
      </c>
      <c r="N412" s="136">
        <v>20</v>
      </c>
      <c r="O412" s="29">
        <v>0.29166666666666669</v>
      </c>
      <c r="P412" s="30">
        <v>0.56944444444444442</v>
      </c>
    </row>
    <row r="413" spans="1:16" ht="14.25" thickBot="1">
      <c r="A413" s="73"/>
      <c r="B413" s="135"/>
      <c r="C413" s="138"/>
      <c r="D413" s="135"/>
      <c r="E413" s="135"/>
      <c r="F413" s="135"/>
      <c r="G413" s="140"/>
      <c r="H413" s="135"/>
      <c r="I413" s="135"/>
      <c r="J413" s="135"/>
      <c r="K413" s="135"/>
      <c r="L413" s="135"/>
      <c r="M413" s="167"/>
      <c r="N413" s="135"/>
      <c r="O413" s="31">
        <v>0.29166666666666669</v>
      </c>
      <c r="P413" s="32">
        <v>0.55555555555555558</v>
      </c>
    </row>
    <row r="414" spans="1:16">
      <c r="A414" s="74" t="s">
        <v>369</v>
      </c>
      <c r="B414" s="128" t="s">
        <v>372</v>
      </c>
      <c r="C414" s="130" t="s">
        <v>370</v>
      </c>
      <c r="D414" s="128">
        <v>9.6</v>
      </c>
      <c r="E414" s="128"/>
      <c r="F414" s="128">
        <v>1</v>
      </c>
      <c r="G414" s="147"/>
      <c r="H414" s="128">
        <v>30</v>
      </c>
      <c r="I414" s="128">
        <v>6</v>
      </c>
      <c r="J414" s="128">
        <v>6</v>
      </c>
      <c r="K414" s="128">
        <v>57.6</v>
      </c>
      <c r="L414" s="128">
        <v>57.6</v>
      </c>
      <c r="M414" s="170" t="s">
        <v>371</v>
      </c>
      <c r="N414" s="128">
        <v>120</v>
      </c>
      <c r="O414" s="22">
        <v>0.27083333333333331</v>
      </c>
      <c r="P414" s="23">
        <v>0.6875</v>
      </c>
    </row>
    <row r="415" spans="1:16">
      <c r="A415" s="75"/>
      <c r="B415" s="61"/>
      <c r="C415" s="150"/>
      <c r="D415" s="61"/>
      <c r="E415" s="61"/>
      <c r="F415" s="61"/>
      <c r="G415" s="152"/>
      <c r="H415" s="61"/>
      <c r="I415" s="61"/>
      <c r="J415" s="61"/>
      <c r="K415" s="61"/>
      <c r="L415" s="61"/>
      <c r="M415" s="162"/>
      <c r="N415" s="61"/>
      <c r="O415" s="18">
        <v>0.29166666666666669</v>
      </c>
      <c r="P415" s="49">
        <v>0.70833333333333337</v>
      </c>
    </row>
    <row r="416" spans="1:16">
      <c r="A416" s="75"/>
      <c r="B416" s="59">
        <v>227</v>
      </c>
      <c r="C416" s="149" t="s">
        <v>373</v>
      </c>
      <c r="D416" s="59">
        <v>10.5</v>
      </c>
      <c r="E416" s="59"/>
      <c r="F416" s="59">
        <v>4</v>
      </c>
      <c r="G416" s="151"/>
      <c r="H416" s="59">
        <v>40</v>
      </c>
      <c r="I416" s="59">
        <v>14</v>
      </c>
      <c r="J416" s="59">
        <v>56</v>
      </c>
      <c r="K416" s="59">
        <v>147</v>
      </c>
      <c r="L416" s="59">
        <v>588</v>
      </c>
      <c r="M416" s="163" t="s">
        <v>349</v>
      </c>
      <c r="N416" s="59">
        <v>40</v>
      </c>
      <c r="O416" s="18">
        <v>0.22916666666666666</v>
      </c>
      <c r="P416" s="49">
        <v>0.82638888888888884</v>
      </c>
    </row>
    <row r="417" spans="1:16">
      <c r="A417" s="75"/>
      <c r="B417" s="61"/>
      <c r="C417" s="150"/>
      <c r="D417" s="61"/>
      <c r="E417" s="61"/>
      <c r="F417" s="61"/>
      <c r="G417" s="152"/>
      <c r="H417" s="61"/>
      <c r="I417" s="61"/>
      <c r="J417" s="61"/>
      <c r="K417" s="61"/>
      <c r="L417" s="61"/>
      <c r="M417" s="162"/>
      <c r="N417" s="61"/>
      <c r="O417" s="18">
        <v>0.25</v>
      </c>
      <c r="P417" s="49">
        <v>0.85416666666666663</v>
      </c>
    </row>
    <row r="418" spans="1:16">
      <c r="A418" s="75"/>
      <c r="B418" s="59">
        <v>251</v>
      </c>
      <c r="C418" s="149" t="s">
        <v>374</v>
      </c>
      <c r="D418" s="59">
        <v>11</v>
      </c>
      <c r="E418" s="59"/>
      <c r="F418" s="59">
        <v>2</v>
      </c>
      <c r="G418" s="151"/>
      <c r="H418" s="59">
        <v>32</v>
      </c>
      <c r="I418" s="59">
        <v>8</v>
      </c>
      <c r="J418" s="59">
        <v>16</v>
      </c>
      <c r="K418" s="59">
        <v>88</v>
      </c>
      <c r="L418" s="59">
        <v>196</v>
      </c>
      <c r="M418" s="163" t="s">
        <v>366</v>
      </c>
      <c r="N418" s="59">
        <v>90</v>
      </c>
      <c r="O418" s="18">
        <v>0.26041666666666669</v>
      </c>
      <c r="P418" s="49">
        <v>0.6875</v>
      </c>
    </row>
    <row r="419" spans="1:16">
      <c r="A419" s="75"/>
      <c r="B419" s="61"/>
      <c r="C419" s="150"/>
      <c r="D419" s="61"/>
      <c r="E419" s="61"/>
      <c r="F419" s="61"/>
      <c r="G419" s="152"/>
      <c r="H419" s="61"/>
      <c r="I419" s="61"/>
      <c r="J419" s="61"/>
      <c r="K419" s="61"/>
      <c r="L419" s="61"/>
      <c r="M419" s="162"/>
      <c r="N419" s="61"/>
      <c r="O419" s="18">
        <v>0.28194444444444444</v>
      </c>
      <c r="P419" s="49">
        <v>0.71180555555555547</v>
      </c>
    </row>
    <row r="420" spans="1:16">
      <c r="A420" s="75"/>
      <c r="B420" s="59">
        <v>289</v>
      </c>
      <c r="C420" s="149" t="s">
        <v>375</v>
      </c>
      <c r="D420" s="59">
        <v>12.1</v>
      </c>
      <c r="E420" s="59"/>
      <c r="F420" s="59">
        <v>4</v>
      </c>
      <c r="G420" s="151"/>
      <c r="H420" s="59">
        <v>45</v>
      </c>
      <c r="I420" s="59">
        <v>12</v>
      </c>
      <c r="J420" s="59">
        <v>48</v>
      </c>
      <c r="K420" s="59">
        <v>145.19999999999999</v>
      </c>
      <c r="L420" s="59">
        <v>580.79999999999995</v>
      </c>
      <c r="M420" s="163" t="s">
        <v>349</v>
      </c>
      <c r="N420" s="59">
        <v>30</v>
      </c>
      <c r="O420" s="18">
        <v>0.22916666666666666</v>
      </c>
      <c r="P420" s="49">
        <v>0.75</v>
      </c>
    </row>
    <row r="421" spans="1:16">
      <c r="A421" s="75"/>
      <c r="B421" s="61"/>
      <c r="C421" s="150"/>
      <c r="D421" s="61"/>
      <c r="E421" s="61"/>
      <c r="F421" s="61"/>
      <c r="G421" s="152"/>
      <c r="H421" s="61"/>
      <c r="I421" s="61"/>
      <c r="J421" s="61"/>
      <c r="K421" s="61"/>
      <c r="L421" s="61"/>
      <c r="M421" s="162"/>
      <c r="N421" s="61"/>
      <c r="O421" s="18">
        <v>0.27083333333333331</v>
      </c>
      <c r="P421" s="49">
        <v>0.79166666666666663</v>
      </c>
    </row>
    <row r="422" spans="1:16">
      <c r="A422" s="75"/>
      <c r="B422" s="59">
        <v>100</v>
      </c>
      <c r="C422" s="149" t="s">
        <v>407</v>
      </c>
      <c r="D422" s="59">
        <v>14.5</v>
      </c>
      <c r="E422" s="59"/>
      <c r="F422" s="59">
        <v>1</v>
      </c>
      <c r="G422" s="151"/>
      <c r="H422" s="59">
        <v>50</v>
      </c>
      <c r="I422" s="59">
        <v>4</v>
      </c>
      <c r="J422" s="59">
        <v>4</v>
      </c>
      <c r="K422" s="59">
        <v>58</v>
      </c>
      <c r="L422" s="59">
        <v>58</v>
      </c>
      <c r="M422" s="163" t="s">
        <v>408</v>
      </c>
      <c r="N422" s="59">
        <v>150</v>
      </c>
      <c r="O422" s="18">
        <v>0.31944444444444448</v>
      </c>
      <c r="P422" s="49"/>
    </row>
    <row r="423" spans="1:16" ht="14.25" thickBot="1">
      <c r="A423" s="76"/>
      <c r="B423" s="129"/>
      <c r="C423" s="131"/>
      <c r="D423" s="129"/>
      <c r="E423" s="129"/>
      <c r="F423" s="129"/>
      <c r="G423" s="148"/>
      <c r="H423" s="129"/>
      <c r="I423" s="129"/>
      <c r="J423" s="129"/>
      <c r="K423" s="129"/>
      <c r="L423" s="129"/>
      <c r="M423" s="165"/>
      <c r="N423" s="129"/>
      <c r="O423" s="25"/>
      <c r="P423" s="26">
        <v>0.5</v>
      </c>
    </row>
    <row r="424" spans="1:16">
      <c r="A424" s="71" t="s">
        <v>376</v>
      </c>
      <c r="B424" s="134">
        <v>168</v>
      </c>
      <c r="C424" s="142" t="s">
        <v>377</v>
      </c>
      <c r="D424" s="134">
        <v>15</v>
      </c>
      <c r="E424" s="134"/>
      <c r="F424" s="134">
        <v>4</v>
      </c>
      <c r="G424" s="141"/>
      <c r="H424" s="134">
        <v>50</v>
      </c>
      <c r="I424" s="134">
        <v>8</v>
      </c>
      <c r="J424" s="134">
        <v>32</v>
      </c>
      <c r="K424" s="134">
        <v>120</v>
      </c>
      <c r="L424" s="134">
        <v>480</v>
      </c>
      <c r="M424" s="168" t="s">
        <v>349</v>
      </c>
      <c r="N424" s="134">
        <v>30</v>
      </c>
      <c r="O424" s="27">
        <v>0.35416666666666669</v>
      </c>
      <c r="P424" s="28">
        <v>0.66666666666666663</v>
      </c>
    </row>
    <row r="425" spans="1:16" ht="14.25" thickBot="1">
      <c r="A425" s="73"/>
      <c r="B425" s="135"/>
      <c r="C425" s="138"/>
      <c r="D425" s="135"/>
      <c r="E425" s="135"/>
      <c r="F425" s="135"/>
      <c r="G425" s="140"/>
      <c r="H425" s="135"/>
      <c r="I425" s="135"/>
      <c r="J425" s="135"/>
      <c r="K425" s="135"/>
      <c r="L425" s="135"/>
      <c r="M425" s="167"/>
      <c r="N425" s="135"/>
      <c r="O425" s="31">
        <v>0.3888888888888889</v>
      </c>
      <c r="P425" s="32">
        <v>0.70833333333333337</v>
      </c>
    </row>
    <row r="426" spans="1:16">
      <c r="A426" s="60" t="s">
        <v>378</v>
      </c>
      <c r="B426" s="60">
        <v>288</v>
      </c>
      <c r="C426" s="160" t="s">
        <v>379</v>
      </c>
      <c r="D426" s="60">
        <v>17</v>
      </c>
      <c r="E426" s="60"/>
      <c r="F426" s="60">
        <v>9</v>
      </c>
      <c r="G426" s="159"/>
      <c r="H426" s="60">
        <v>60</v>
      </c>
      <c r="I426" s="60">
        <v>2</v>
      </c>
      <c r="J426" s="60">
        <v>18</v>
      </c>
      <c r="K426" s="60">
        <v>34</v>
      </c>
      <c r="L426" s="60">
        <v>306</v>
      </c>
      <c r="M426" s="171" t="s">
        <v>348</v>
      </c>
      <c r="N426" s="60" t="s">
        <v>380</v>
      </c>
      <c r="O426" s="21">
        <v>0.29166666666666669</v>
      </c>
      <c r="P426" s="21"/>
    </row>
    <row r="427" spans="1:16" ht="14.25" thickBot="1">
      <c r="A427" s="60"/>
      <c r="B427" s="60"/>
      <c r="C427" s="160"/>
      <c r="D427" s="60"/>
      <c r="E427" s="60"/>
      <c r="F427" s="60"/>
      <c r="G427" s="159"/>
      <c r="H427" s="60"/>
      <c r="I427" s="60"/>
      <c r="J427" s="60"/>
      <c r="K427" s="60"/>
      <c r="L427" s="60"/>
      <c r="M427" s="171"/>
      <c r="N427" s="60"/>
      <c r="O427" s="58"/>
      <c r="P427" s="58">
        <v>0.6875</v>
      </c>
    </row>
    <row r="428" spans="1:16">
      <c r="A428" s="71" t="s">
        <v>381</v>
      </c>
      <c r="B428" s="134">
        <v>142</v>
      </c>
      <c r="C428" s="142" t="s">
        <v>382</v>
      </c>
      <c r="D428" s="134">
        <v>25</v>
      </c>
      <c r="E428" s="134"/>
      <c r="F428" s="134">
        <v>8</v>
      </c>
      <c r="G428" s="141"/>
      <c r="H428" s="134">
        <v>60</v>
      </c>
      <c r="I428" s="134">
        <v>10</v>
      </c>
      <c r="J428" s="134">
        <v>80</v>
      </c>
      <c r="K428" s="134">
        <v>125</v>
      </c>
      <c r="L428" s="134">
        <v>1000</v>
      </c>
      <c r="M428" s="168" t="s">
        <v>383</v>
      </c>
      <c r="N428" s="134">
        <v>30</v>
      </c>
      <c r="O428" s="27">
        <v>0.25</v>
      </c>
      <c r="P428" s="28">
        <v>0.70833333333333337</v>
      </c>
    </row>
    <row r="429" spans="1:16" ht="14.25" thickBot="1">
      <c r="A429" s="73"/>
      <c r="B429" s="135"/>
      <c r="C429" s="138"/>
      <c r="D429" s="135"/>
      <c r="E429" s="135"/>
      <c r="F429" s="135"/>
      <c r="G429" s="140"/>
      <c r="H429" s="135"/>
      <c r="I429" s="135"/>
      <c r="J429" s="135"/>
      <c r="K429" s="135"/>
      <c r="L429" s="135"/>
      <c r="M429" s="167"/>
      <c r="N429" s="135"/>
      <c r="O429" s="31">
        <v>0.28472222222222221</v>
      </c>
      <c r="P429" s="32">
        <v>0.75</v>
      </c>
    </row>
    <row r="430" spans="1:16">
      <c r="A430" s="74" t="s">
        <v>384</v>
      </c>
      <c r="B430" s="128">
        <v>121</v>
      </c>
      <c r="C430" s="130" t="s">
        <v>385</v>
      </c>
      <c r="D430" s="128">
        <v>16</v>
      </c>
      <c r="E430" s="128"/>
      <c r="F430" s="128">
        <v>3</v>
      </c>
      <c r="G430" s="147"/>
      <c r="H430" s="128">
        <v>46</v>
      </c>
      <c r="I430" s="128">
        <v>12</v>
      </c>
      <c r="J430" s="128">
        <v>36</v>
      </c>
      <c r="K430" s="128">
        <v>192</v>
      </c>
      <c r="L430" s="128">
        <v>576</v>
      </c>
      <c r="M430" s="170" t="s">
        <v>348</v>
      </c>
      <c r="N430" s="128">
        <v>40</v>
      </c>
      <c r="O430" s="22">
        <v>0.25</v>
      </c>
      <c r="P430" s="23">
        <v>0.71875</v>
      </c>
    </row>
    <row r="431" spans="1:16">
      <c r="A431" s="75"/>
      <c r="B431" s="61"/>
      <c r="C431" s="150"/>
      <c r="D431" s="61"/>
      <c r="E431" s="61"/>
      <c r="F431" s="61"/>
      <c r="G431" s="152"/>
      <c r="H431" s="61"/>
      <c r="I431" s="61"/>
      <c r="J431" s="61"/>
      <c r="K431" s="61"/>
      <c r="L431" s="61"/>
      <c r="M431" s="162"/>
      <c r="N431" s="61"/>
      <c r="O431" s="18">
        <v>0.28194444444444444</v>
      </c>
      <c r="P431" s="49">
        <v>0.75</v>
      </c>
    </row>
    <row r="432" spans="1:16">
      <c r="A432" s="75"/>
      <c r="B432" s="59">
        <v>139</v>
      </c>
      <c r="C432" s="149" t="s">
        <v>386</v>
      </c>
      <c r="D432" s="59">
        <v>16</v>
      </c>
      <c r="E432" s="59"/>
      <c r="F432" s="59">
        <v>3</v>
      </c>
      <c r="G432" s="151"/>
      <c r="H432" s="59">
        <v>50</v>
      </c>
      <c r="I432" s="59">
        <v>8</v>
      </c>
      <c r="J432" s="59">
        <v>24</v>
      </c>
      <c r="K432" s="59">
        <v>128</v>
      </c>
      <c r="L432" s="59">
        <v>348</v>
      </c>
      <c r="M432" s="163" t="s">
        <v>387</v>
      </c>
      <c r="N432" s="59">
        <v>50</v>
      </c>
      <c r="O432" s="18">
        <v>0.29166666666666669</v>
      </c>
      <c r="P432" s="49">
        <v>0.70833333333333337</v>
      </c>
    </row>
    <row r="433" spans="1:16">
      <c r="A433" s="75"/>
      <c r="B433" s="61"/>
      <c r="C433" s="150"/>
      <c r="D433" s="61"/>
      <c r="E433" s="61"/>
      <c r="F433" s="61"/>
      <c r="G433" s="152"/>
      <c r="H433" s="61"/>
      <c r="I433" s="61"/>
      <c r="J433" s="61"/>
      <c r="K433" s="61"/>
      <c r="L433" s="61"/>
      <c r="M433" s="162"/>
      <c r="N433" s="61"/>
      <c r="O433" s="18">
        <v>0.33333333333333331</v>
      </c>
      <c r="P433" s="49">
        <v>0.75</v>
      </c>
    </row>
    <row r="434" spans="1:16">
      <c r="A434" s="75"/>
      <c r="B434" s="59">
        <v>154</v>
      </c>
      <c r="C434" s="149" t="s">
        <v>388</v>
      </c>
      <c r="D434" s="59">
        <v>17</v>
      </c>
      <c r="E434" s="59"/>
      <c r="F434" s="59">
        <v>1</v>
      </c>
      <c r="G434" s="151"/>
      <c r="H434" s="59">
        <v>70</v>
      </c>
      <c r="I434" s="59">
        <v>6</v>
      </c>
      <c r="J434" s="59">
        <v>6</v>
      </c>
      <c r="K434" s="59">
        <v>102</v>
      </c>
      <c r="L434" s="59">
        <v>102</v>
      </c>
      <c r="M434" s="163" t="s">
        <v>389</v>
      </c>
      <c r="N434" s="59">
        <v>120</v>
      </c>
      <c r="O434" s="18">
        <v>0.35416666666666669</v>
      </c>
      <c r="P434" s="49">
        <v>0.6875</v>
      </c>
    </row>
    <row r="435" spans="1:16">
      <c r="A435" s="75"/>
      <c r="B435" s="61"/>
      <c r="C435" s="150"/>
      <c r="D435" s="61"/>
      <c r="E435" s="61"/>
      <c r="F435" s="61"/>
      <c r="G435" s="152"/>
      <c r="H435" s="61"/>
      <c r="I435" s="61"/>
      <c r="J435" s="61"/>
      <c r="K435" s="61"/>
      <c r="L435" s="61"/>
      <c r="M435" s="162"/>
      <c r="N435" s="61"/>
      <c r="O435" s="18">
        <v>0.4375</v>
      </c>
      <c r="P435" s="49">
        <v>0.77083333333333337</v>
      </c>
    </row>
    <row r="436" spans="1:16">
      <c r="A436" s="75"/>
      <c r="B436" s="59">
        <v>188</v>
      </c>
      <c r="C436" s="149" t="s">
        <v>390</v>
      </c>
      <c r="D436" s="59">
        <v>19.8</v>
      </c>
      <c r="E436" s="59"/>
      <c r="F436" s="59">
        <v>2</v>
      </c>
      <c r="G436" s="151"/>
      <c r="H436" s="59">
        <v>50</v>
      </c>
      <c r="I436" s="59">
        <v>10</v>
      </c>
      <c r="J436" s="59">
        <v>20</v>
      </c>
      <c r="K436" s="59">
        <v>198</v>
      </c>
      <c r="L436" s="59">
        <v>396</v>
      </c>
      <c r="M436" s="163" t="s">
        <v>366</v>
      </c>
      <c r="N436" s="59">
        <v>60</v>
      </c>
      <c r="O436" s="18">
        <v>0.25</v>
      </c>
      <c r="P436" s="49">
        <v>0.66666666666666663</v>
      </c>
    </row>
    <row r="437" spans="1:16">
      <c r="A437" s="75"/>
      <c r="B437" s="61"/>
      <c r="C437" s="150"/>
      <c r="D437" s="61"/>
      <c r="E437" s="61"/>
      <c r="F437" s="61"/>
      <c r="G437" s="152"/>
      <c r="H437" s="61"/>
      <c r="I437" s="61"/>
      <c r="J437" s="61"/>
      <c r="K437" s="61"/>
      <c r="L437" s="61"/>
      <c r="M437" s="162"/>
      <c r="N437" s="61"/>
      <c r="O437" s="18">
        <v>0.29166666666666669</v>
      </c>
      <c r="P437" s="49">
        <v>0.70833333333333337</v>
      </c>
    </row>
    <row r="438" spans="1:16">
      <c r="A438" s="75"/>
      <c r="B438" s="59">
        <v>195</v>
      </c>
      <c r="C438" s="149" t="s">
        <v>391</v>
      </c>
      <c r="D438" s="59">
        <v>18</v>
      </c>
      <c r="E438" s="59"/>
      <c r="F438" s="59">
        <v>3</v>
      </c>
      <c r="G438" s="151"/>
      <c r="H438" s="59">
        <v>50</v>
      </c>
      <c r="I438" s="59">
        <v>6</v>
      </c>
      <c r="J438" s="59">
        <v>18</v>
      </c>
      <c r="K438" s="59">
        <v>108</v>
      </c>
      <c r="L438" s="59">
        <v>324</v>
      </c>
      <c r="M438" s="163" t="s">
        <v>366</v>
      </c>
      <c r="N438" s="59">
        <v>60</v>
      </c>
      <c r="O438" s="18">
        <v>0.29166666666666669</v>
      </c>
      <c r="P438" s="49">
        <v>0.625</v>
      </c>
    </row>
    <row r="439" spans="1:16">
      <c r="A439" s="75"/>
      <c r="B439" s="61"/>
      <c r="C439" s="150"/>
      <c r="D439" s="61"/>
      <c r="E439" s="61"/>
      <c r="F439" s="61"/>
      <c r="G439" s="152"/>
      <c r="H439" s="61"/>
      <c r="I439" s="61"/>
      <c r="J439" s="61"/>
      <c r="K439" s="61"/>
      <c r="L439" s="61"/>
      <c r="M439" s="162"/>
      <c r="N439" s="61"/>
      <c r="O439" s="18">
        <v>0.3263888888888889</v>
      </c>
      <c r="P439" s="49">
        <v>0.66666666666666663</v>
      </c>
    </row>
    <row r="440" spans="1:16">
      <c r="A440" s="75"/>
      <c r="B440" s="59">
        <v>257</v>
      </c>
      <c r="C440" s="149" t="s">
        <v>392</v>
      </c>
      <c r="D440" s="59">
        <v>10</v>
      </c>
      <c r="E440" s="59"/>
      <c r="F440" s="59">
        <v>4</v>
      </c>
      <c r="G440" s="151"/>
      <c r="H440" s="59">
        <v>30</v>
      </c>
      <c r="I440" s="59">
        <v>16</v>
      </c>
      <c r="J440" s="59">
        <v>64</v>
      </c>
      <c r="K440" s="59">
        <v>160</v>
      </c>
      <c r="L440" s="59">
        <v>640</v>
      </c>
      <c r="M440" s="163" t="s">
        <v>393</v>
      </c>
      <c r="N440" s="59">
        <v>26</v>
      </c>
      <c r="O440" s="18">
        <v>0.21875</v>
      </c>
      <c r="P440" s="49">
        <v>0.79513888888888884</v>
      </c>
    </row>
    <row r="441" spans="1:16">
      <c r="A441" s="75"/>
      <c r="B441" s="61"/>
      <c r="C441" s="150"/>
      <c r="D441" s="61"/>
      <c r="E441" s="61"/>
      <c r="F441" s="61"/>
      <c r="G441" s="152"/>
      <c r="H441" s="61"/>
      <c r="I441" s="61"/>
      <c r="J441" s="61"/>
      <c r="K441" s="61"/>
      <c r="L441" s="61"/>
      <c r="M441" s="162"/>
      <c r="N441" s="61"/>
      <c r="O441" s="18">
        <v>0.23958333333333334</v>
      </c>
      <c r="P441" s="49">
        <v>0.81597222222222221</v>
      </c>
    </row>
    <row r="442" spans="1:16">
      <c r="A442" s="75"/>
      <c r="B442" s="59">
        <v>275</v>
      </c>
      <c r="C442" s="149" t="s">
        <v>394</v>
      </c>
      <c r="D442" s="59">
        <v>14.5</v>
      </c>
      <c r="E442" s="59"/>
      <c r="F442" s="59">
        <v>4</v>
      </c>
      <c r="G442" s="151"/>
      <c r="H442" s="59">
        <v>45</v>
      </c>
      <c r="I442" s="59">
        <v>12</v>
      </c>
      <c r="J442" s="59">
        <v>48</v>
      </c>
      <c r="K442" s="59">
        <v>174</v>
      </c>
      <c r="L442" s="59">
        <v>696</v>
      </c>
      <c r="M442" s="163" t="s">
        <v>349</v>
      </c>
      <c r="N442" s="59">
        <v>30</v>
      </c>
      <c r="O442" s="18">
        <v>0.29166666666666669</v>
      </c>
      <c r="P442" s="49">
        <v>0.77083333333333337</v>
      </c>
    </row>
    <row r="443" spans="1:16">
      <c r="A443" s="75"/>
      <c r="B443" s="61"/>
      <c r="C443" s="150"/>
      <c r="D443" s="61"/>
      <c r="E443" s="61"/>
      <c r="F443" s="61"/>
      <c r="G443" s="152"/>
      <c r="H443" s="61"/>
      <c r="I443" s="61"/>
      <c r="J443" s="61"/>
      <c r="K443" s="61"/>
      <c r="L443" s="61"/>
      <c r="M443" s="162"/>
      <c r="N443" s="61"/>
      <c r="O443" s="18">
        <v>0.29166666666666669</v>
      </c>
      <c r="P443" s="49">
        <v>0.77083333333333337</v>
      </c>
    </row>
    <row r="444" spans="1:16">
      <c r="A444" s="75"/>
      <c r="B444" s="59">
        <v>285</v>
      </c>
      <c r="C444" s="149" t="s">
        <v>395</v>
      </c>
      <c r="D444" s="59">
        <v>12</v>
      </c>
      <c r="E444" s="59"/>
      <c r="F444" s="59">
        <v>10</v>
      </c>
      <c r="G444" s="151"/>
      <c r="H444" s="59">
        <v>40</v>
      </c>
      <c r="I444" s="59">
        <v>4</v>
      </c>
      <c r="J444" s="59">
        <v>40</v>
      </c>
      <c r="K444" s="59">
        <v>48</v>
      </c>
      <c r="L444" s="59">
        <v>480</v>
      </c>
      <c r="M444" s="163" t="s">
        <v>351</v>
      </c>
      <c r="N444" s="59">
        <v>20</v>
      </c>
      <c r="O444" s="18">
        <v>0.25</v>
      </c>
      <c r="P444" s="49">
        <v>0.51388888888888895</v>
      </c>
    </row>
    <row r="445" spans="1:16">
      <c r="A445" s="75"/>
      <c r="B445" s="61"/>
      <c r="C445" s="150"/>
      <c r="D445" s="61"/>
      <c r="E445" s="61"/>
      <c r="F445" s="61"/>
      <c r="G445" s="152"/>
      <c r="H445" s="61"/>
      <c r="I445" s="61"/>
      <c r="J445" s="61"/>
      <c r="K445" s="61"/>
      <c r="L445" s="61"/>
      <c r="M445" s="162"/>
      <c r="N445" s="61"/>
      <c r="O445" s="18">
        <v>0.27777777777777779</v>
      </c>
      <c r="P445" s="49">
        <v>0.54166666666666663</v>
      </c>
    </row>
    <row r="446" spans="1:16">
      <c r="A446" s="75"/>
      <c r="B446" s="59">
        <v>357</v>
      </c>
      <c r="C446" s="149" t="s">
        <v>396</v>
      </c>
      <c r="D446" s="59">
        <v>10</v>
      </c>
      <c r="E446" s="59"/>
      <c r="F446" s="59">
        <v>4</v>
      </c>
      <c r="G446" s="151"/>
      <c r="H446" s="59">
        <v>30</v>
      </c>
      <c r="I446" s="59">
        <v>16</v>
      </c>
      <c r="J446" s="59">
        <v>64</v>
      </c>
      <c r="K446" s="59">
        <v>160</v>
      </c>
      <c r="L446" s="59">
        <v>640</v>
      </c>
      <c r="M446" s="163" t="s">
        <v>397</v>
      </c>
      <c r="N446" s="59">
        <v>26</v>
      </c>
      <c r="O446" s="18">
        <v>0.24166666666666667</v>
      </c>
      <c r="P446" s="49">
        <v>0.79305555555555562</v>
      </c>
    </row>
    <row r="447" spans="1:16" ht="14.25" thickBot="1">
      <c r="A447" s="76"/>
      <c r="B447" s="129"/>
      <c r="C447" s="131"/>
      <c r="D447" s="129"/>
      <c r="E447" s="129"/>
      <c r="F447" s="129"/>
      <c r="G447" s="148"/>
      <c r="H447" s="129"/>
      <c r="I447" s="129"/>
      <c r="J447" s="129"/>
      <c r="K447" s="129"/>
      <c r="L447" s="129"/>
      <c r="M447" s="165"/>
      <c r="N447" s="129"/>
      <c r="O447" s="25">
        <v>0.26250000000000001</v>
      </c>
      <c r="P447" s="26">
        <v>0.81388888888888899</v>
      </c>
    </row>
    <row r="448" spans="1:16">
      <c r="A448" s="71" t="s">
        <v>398</v>
      </c>
      <c r="B448" s="134">
        <v>148</v>
      </c>
      <c r="C448" s="142" t="s">
        <v>399</v>
      </c>
      <c r="D448" s="134">
        <v>22.5</v>
      </c>
      <c r="E448" s="134"/>
      <c r="F448" s="134">
        <v>5</v>
      </c>
      <c r="G448" s="141"/>
      <c r="H448" s="134">
        <v>60</v>
      </c>
      <c r="I448" s="134">
        <v>10</v>
      </c>
      <c r="J448" s="134">
        <v>50</v>
      </c>
      <c r="K448" s="134">
        <v>225</v>
      </c>
      <c r="L448" s="134">
        <v>1125</v>
      </c>
      <c r="M448" s="168" t="s">
        <v>351</v>
      </c>
      <c r="N448" s="134" t="s">
        <v>401</v>
      </c>
      <c r="O448" s="27">
        <v>0.21180555555555555</v>
      </c>
      <c r="P448" s="28">
        <v>0.75</v>
      </c>
    </row>
    <row r="449" spans="1:16">
      <c r="A449" s="72"/>
      <c r="B449" s="144"/>
      <c r="C449" s="146"/>
      <c r="D449" s="144"/>
      <c r="E449" s="144"/>
      <c r="F449" s="144"/>
      <c r="G449" s="143"/>
      <c r="H449" s="144"/>
      <c r="I449" s="144"/>
      <c r="J449" s="144"/>
      <c r="K449" s="144"/>
      <c r="L449" s="144"/>
      <c r="M449" s="169"/>
      <c r="N449" s="144"/>
      <c r="O449" s="29">
        <v>0.25347222222222221</v>
      </c>
      <c r="P449" s="30">
        <v>0.79166666666666663</v>
      </c>
    </row>
    <row r="450" spans="1:16">
      <c r="A450" s="72"/>
      <c r="B450" s="136">
        <v>178</v>
      </c>
      <c r="C450" s="137" t="s">
        <v>400</v>
      </c>
      <c r="D450" s="136">
        <v>22</v>
      </c>
      <c r="E450" s="136"/>
      <c r="F450" s="136">
        <v>5</v>
      </c>
      <c r="G450" s="139"/>
      <c r="H450" s="136">
        <v>50</v>
      </c>
      <c r="I450" s="136">
        <v>10</v>
      </c>
      <c r="J450" s="136">
        <v>50</v>
      </c>
      <c r="K450" s="136">
        <v>220</v>
      </c>
      <c r="L450" s="136">
        <v>1100</v>
      </c>
      <c r="M450" s="166" t="s">
        <v>402</v>
      </c>
      <c r="N450" s="136" t="s">
        <v>403</v>
      </c>
      <c r="O450" s="29">
        <v>0.21180555555555555</v>
      </c>
      <c r="P450" s="30">
        <v>0.75</v>
      </c>
    </row>
    <row r="451" spans="1:16" ht="14.25" thickBot="1">
      <c r="A451" s="73"/>
      <c r="B451" s="135"/>
      <c r="C451" s="138"/>
      <c r="D451" s="135"/>
      <c r="E451" s="135"/>
      <c r="F451" s="135"/>
      <c r="G451" s="140"/>
      <c r="H451" s="135"/>
      <c r="I451" s="135"/>
      <c r="J451" s="135"/>
      <c r="K451" s="135"/>
      <c r="L451" s="135"/>
      <c r="M451" s="167"/>
      <c r="N451" s="135"/>
      <c r="O451" s="31">
        <v>0.25347222222222221</v>
      </c>
      <c r="P451" s="32">
        <v>0.79166666666666663</v>
      </c>
    </row>
    <row r="452" spans="1:16">
      <c r="A452" s="74" t="s">
        <v>404</v>
      </c>
      <c r="B452" s="128">
        <v>318</v>
      </c>
      <c r="C452" s="130" t="s">
        <v>405</v>
      </c>
      <c r="D452" s="128">
        <v>12</v>
      </c>
      <c r="E452" s="128"/>
      <c r="F452" s="128">
        <v>5</v>
      </c>
      <c r="G452" s="172">
        <v>0.22</v>
      </c>
      <c r="H452" s="128">
        <v>40</v>
      </c>
      <c r="I452" s="128">
        <v>5</v>
      </c>
      <c r="J452" s="128">
        <v>25</v>
      </c>
      <c r="K452" s="128">
        <v>120</v>
      </c>
      <c r="L452" s="128">
        <v>600</v>
      </c>
      <c r="M452" s="170" t="s">
        <v>383</v>
      </c>
      <c r="N452" s="128">
        <v>30</v>
      </c>
      <c r="O452" s="22">
        <v>0.25</v>
      </c>
      <c r="P452" s="23">
        <v>0.64583333333333337</v>
      </c>
    </row>
    <row r="453" spans="1:16">
      <c r="A453" s="75"/>
      <c r="B453" s="61"/>
      <c r="C453" s="150"/>
      <c r="D453" s="61"/>
      <c r="E453" s="61"/>
      <c r="F453" s="61"/>
      <c r="G453" s="152"/>
      <c r="H453" s="61"/>
      <c r="I453" s="61"/>
      <c r="J453" s="61"/>
      <c r="K453" s="61"/>
      <c r="L453" s="61"/>
      <c r="M453" s="162"/>
      <c r="N453" s="61"/>
      <c r="O453" s="18">
        <v>0.28472222222222221</v>
      </c>
      <c r="P453" s="49">
        <v>0.65972222222222221</v>
      </c>
    </row>
    <row r="454" spans="1:16">
      <c r="A454" s="75"/>
      <c r="B454" s="59">
        <v>279</v>
      </c>
      <c r="C454" s="149" t="s">
        <v>406</v>
      </c>
      <c r="D454" s="59">
        <v>13</v>
      </c>
      <c r="E454" s="59"/>
      <c r="F454" s="59">
        <v>2</v>
      </c>
      <c r="G454" s="173">
        <v>0.2</v>
      </c>
      <c r="H454" s="59">
        <v>45</v>
      </c>
      <c r="I454" s="59">
        <v>5</v>
      </c>
      <c r="J454" s="59">
        <v>10</v>
      </c>
      <c r="K454" s="59">
        <v>130</v>
      </c>
      <c r="L454" s="59">
        <v>260</v>
      </c>
      <c r="M454" s="163" t="s">
        <v>349</v>
      </c>
      <c r="N454" s="59">
        <v>60</v>
      </c>
      <c r="O454" s="18">
        <v>0.27777777777777779</v>
      </c>
      <c r="P454" s="49">
        <v>0.61805555555555558</v>
      </c>
    </row>
    <row r="455" spans="1:16" ht="14.25" thickBot="1">
      <c r="A455" s="76"/>
      <c r="B455" s="129"/>
      <c r="C455" s="131"/>
      <c r="D455" s="129"/>
      <c r="E455" s="129"/>
      <c r="F455" s="129"/>
      <c r="G455" s="148"/>
      <c r="H455" s="129"/>
      <c r="I455" s="129"/>
      <c r="J455" s="129"/>
      <c r="K455" s="129"/>
      <c r="L455" s="129"/>
      <c r="M455" s="165"/>
      <c r="N455" s="129"/>
      <c r="O455" s="25">
        <v>0.3125</v>
      </c>
      <c r="P455" s="26">
        <v>0.65972222222222221</v>
      </c>
    </row>
  </sheetData>
  <mergeCells count="2964">
    <mergeCell ref="A452:A455"/>
    <mergeCell ref="M454:M455"/>
    <mergeCell ref="N454:N455"/>
    <mergeCell ref="G454:G455"/>
    <mergeCell ref="H454:H455"/>
    <mergeCell ref="I454:I455"/>
    <mergeCell ref="J454:J455"/>
    <mergeCell ref="K454:K455"/>
    <mergeCell ref="L454:L455"/>
    <mergeCell ref="B454:B455"/>
    <mergeCell ref="C454:C455"/>
    <mergeCell ref="D454:D455"/>
    <mergeCell ref="E454:E455"/>
    <mergeCell ref="F454:F455"/>
    <mergeCell ref="I452:I453"/>
    <mergeCell ref="J452:J453"/>
    <mergeCell ref="K452:K453"/>
    <mergeCell ref="L452:L453"/>
    <mergeCell ref="M452:M453"/>
    <mergeCell ref="N452:N453"/>
    <mergeCell ref="M450:M451"/>
    <mergeCell ref="N450:N451"/>
    <mergeCell ref="B452:B453"/>
    <mergeCell ref="C452:C453"/>
    <mergeCell ref="D452:D453"/>
    <mergeCell ref="E452:E453"/>
    <mergeCell ref="F452:F453"/>
    <mergeCell ref="G452:G453"/>
    <mergeCell ref="H452:H453"/>
    <mergeCell ref="G450:G451"/>
    <mergeCell ref="H450:H451"/>
    <mergeCell ref="I450:I451"/>
    <mergeCell ref="J450:J451"/>
    <mergeCell ref="K450:K451"/>
    <mergeCell ref="L450:L451"/>
    <mergeCell ref="B450:B451"/>
    <mergeCell ref="C450:C451"/>
    <mergeCell ref="D450:D451"/>
    <mergeCell ref="E450:E451"/>
    <mergeCell ref="F450:F451"/>
    <mergeCell ref="M446:M447"/>
    <mergeCell ref="N446:N447"/>
    <mergeCell ref="G446:G447"/>
    <mergeCell ref="H446:H447"/>
    <mergeCell ref="I446:I447"/>
    <mergeCell ref="J446:J447"/>
    <mergeCell ref="K446:K447"/>
    <mergeCell ref="L446:L447"/>
    <mergeCell ref="B446:B447"/>
    <mergeCell ref="C446:C447"/>
    <mergeCell ref="D446:D447"/>
    <mergeCell ref="E446:E447"/>
    <mergeCell ref="F446:F447"/>
    <mergeCell ref="I448:I449"/>
    <mergeCell ref="J448:J449"/>
    <mergeCell ref="K448:K449"/>
    <mergeCell ref="L448:L449"/>
    <mergeCell ref="M448:M449"/>
    <mergeCell ref="N448:N449"/>
    <mergeCell ref="B448:B449"/>
    <mergeCell ref="C448:C449"/>
    <mergeCell ref="D448:D449"/>
    <mergeCell ref="E448:E449"/>
    <mergeCell ref="F448:F449"/>
    <mergeCell ref="G448:G449"/>
    <mergeCell ref="H448:H449"/>
    <mergeCell ref="I444:I445"/>
    <mergeCell ref="J444:J445"/>
    <mergeCell ref="K444:K445"/>
    <mergeCell ref="L444:L445"/>
    <mergeCell ref="M444:M445"/>
    <mergeCell ref="N444:N445"/>
    <mergeCell ref="M442:M443"/>
    <mergeCell ref="N442:N443"/>
    <mergeCell ref="B444:B445"/>
    <mergeCell ref="C444:C445"/>
    <mergeCell ref="D444:D445"/>
    <mergeCell ref="E444:E445"/>
    <mergeCell ref="F444:F445"/>
    <mergeCell ref="G444:G445"/>
    <mergeCell ref="H444:H445"/>
    <mergeCell ref="G442:G443"/>
    <mergeCell ref="H442:H443"/>
    <mergeCell ref="I442:I443"/>
    <mergeCell ref="J442:J443"/>
    <mergeCell ref="K442:K443"/>
    <mergeCell ref="L442:L443"/>
    <mergeCell ref="B442:B443"/>
    <mergeCell ref="C442:C443"/>
    <mergeCell ref="D442:D443"/>
    <mergeCell ref="E442:E443"/>
    <mergeCell ref="F442:F443"/>
    <mergeCell ref="I440:I441"/>
    <mergeCell ref="J440:J441"/>
    <mergeCell ref="K440:K441"/>
    <mergeCell ref="L440:L441"/>
    <mergeCell ref="M440:M441"/>
    <mergeCell ref="N440:N441"/>
    <mergeCell ref="M438:M439"/>
    <mergeCell ref="N438:N439"/>
    <mergeCell ref="B440:B441"/>
    <mergeCell ref="C440:C441"/>
    <mergeCell ref="D440:D441"/>
    <mergeCell ref="E440:E441"/>
    <mergeCell ref="F440:F441"/>
    <mergeCell ref="G440:G441"/>
    <mergeCell ref="H440:H441"/>
    <mergeCell ref="G438:G439"/>
    <mergeCell ref="H438:H439"/>
    <mergeCell ref="I438:I439"/>
    <mergeCell ref="J438:J439"/>
    <mergeCell ref="K438:K439"/>
    <mergeCell ref="L438:L439"/>
    <mergeCell ref="B438:B439"/>
    <mergeCell ref="C438:C439"/>
    <mergeCell ref="D438:D439"/>
    <mergeCell ref="E438:E439"/>
    <mergeCell ref="F438:F439"/>
    <mergeCell ref="I436:I437"/>
    <mergeCell ref="J436:J437"/>
    <mergeCell ref="K436:K437"/>
    <mergeCell ref="L436:L437"/>
    <mergeCell ref="M436:M437"/>
    <mergeCell ref="N436:N437"/>
    <mergeCell ref="M434:M435"/>
    <mergeCell ref="N434:N435"/>
    <mergeCell ref="B436:B437"/>
    <mergeCell ref="C436:C437"/>
    <mergeCell ref="D436:D437"/>
    <mergeCell ref="E436:E437"/>
    <mergeCell ref="F436:F437"/>
    <mergeCell ref="G436:G437"/>
    <mergeCell ref="H436:H437"/>
    <mergeCell ref="G434:G435"/>
    <mergeCell ref="H434:H435"/>
    <mergeCell ref="I434:I435"/>
    <mergeCell ref="J434:J435"/>
    <mergeCell ref="K434:K435"/>
    <mergeCell ref="L434:L435"/>
    <mergeCell ref="B434:B435"/>
    <mergeCell ref="C434:C435"/>
    <mergeCell ref="D434:D435"/>
    <mergeCell ref="E434:E435"/>
    <mergeCell ref="F434:F435"/>
    <mergeCell ref="I432:I433"/>
    <mergeCell ref="J432:J433"/>
    <mergeCell ref="K432:K433"/>
    <mergeCell ref="L432:L433"/>
    <mergeCell ref="M432:M433"/>
    <mergeCell ref="N432:N433"/>
    <mergeCell ref="M430:M431"/>
    <mergeCell ref="N430:N431"/>
    <mergeCell ref="B432:B433"/>
    <mergeCell ref="C432:C433"/>
    <mergeCell ref="D432:D433"/>
    <mergeCell ref="E432:E433"/>
    <mergeCell ref="F432:F433"/>
    <mergeCell ref="G432:G433"/>
    <mergeCell ref="H432:H433"/>
    <mergeCell ref="G430:G431"/>
    <mergeCell ref="H430:H431"/>
    <mergeCell ref="I430:I431"/>
    <mergeCell ref="J430:J431"/>
    <mergeCell ref="K430:K431"/>
    <mergeCell ref="L430:L431"/>
    <mergeCell ref="B430:B431"/>
    <mergeCell ref="C430:C431"/>
    <mergeCell ref="D430:D431"/>
    <mergeCell ref="E430:E431"/>
    <mergeCell ref="F430:F431"/>
    <mergeCell ref="I428:I429"/>
    <mergeCell ref="J428:J429"/>
    <mergeCell ref="K428:K429"/>
    <mergeCell ref="L428:L429"/>
    <mergeCell ref="M428:M429"/>
    <mergeCell ref="N428:N429"/>
    <mergeCell ref="M426:M427"/>
    <mergeCell ref="N426:N427"/>
    <mergeCell ref="A428:A429"/>
    <mergeCell ref="B428:B429"/>
    <mergeCell ref="C428:C429"/>
    <mergeCell ref="D428:D429"/>
    <mergeCell ref="E428:E429"/>
    <mergeCell ref="F428:F429"/>
    <mergeCell ref="G428:G429"/>
    <mergeCell ref="H428:H429"/>
    <mergeCell ref="G426:G427"/>
    <mergeCell ref="H426:H427"/>
    <mergeCell ref="I426:I427"/>
    <mergeCell ref="J426:J427"/>
    <mergeCell ref="K426:K427"/>
    <mergeCell ref="L426:L427"/>
    <mergeCell ref="A426:A427"/>
    <mergeCell ref="B426:B427"/>
    <mergeCell ref="C426:C427"/>
    <mergeCell ref="D426:D427"/>
    <mergeCell ref="E426:E427"/>
    <mergeCell ref="F426:F427"/>
    <mergeCell ref="I424:I425"/>
    <mergeCell ref="J424:J425"/>
    <mergeCell ref="K424:K425"/>
    <mergeCell ref="L424:L425"/>
    <mergeCell ref="M424:M425"/>
    <mergeCell ref="N424:N425"/>
    <mergeCell ref="M422:M423"/>
    <mergeCell ref="N422:N423"/>
    <mergeCell ref="A424:A425"/>
    <mergeCell ref="B424:B425"/>
    <mergeCell ref="C424:C425"/>
    <mergeCell ref="D424:D425"/>
    <mergeCell ref="E424:E425"/>
    <mergeCell ref="F424:F425"/>
    <mergeCell ref="G424:G425"/>
    <mergeCell ref="H424:H425"/>
    <mergeCell ref="G422:G423"/>
    <mergeCell ref="H422:H423"/>
    <mergeCell ref="I422:I423"/>
    <mergeCell ref="J422:J423"/>
    <mergeCell ref="K422:K423"/>
    <mergeCell ref="L422:L423"/>
    <mergeCell ref="B422:B423"/>
    <mergeCell ref="C422:C423"/>
    <mergeCell ref="D422:D423"/>
    <mergeCell ref="E422:E423"/>
    <mergeCell ref="F422:F423"/>
    <mergeCell ref="I420:I421"/>
    <mergeCell ref="J420:J421"/>
    <mergeCell ref="K420:K421"/>
    <mergeCell ref="L420:L421"/>
    <mergeCell ref="M420:M421"/>
    <mergeCell ref="N420:N421"/>
    <mergeCell ref="M418:M419"/>
    <mergeCell ref="N418:N419"/>
    <mergeCell ref="B420:B421"/>
    <mergeCell ref="C420:C421"/>
    <mergeCell ref="D420:D421"/>
    <mergeCell ref="E420:E421"/>
    <mergeCell ref="F420:F421"/>
    <mergeCell ref="G420:G421"/>
    <mergeCell ref="H420:H421"/>
    <mergeCell ref="G418:G419"/>
    <mergeCell ref="H418:H419"/>
    <mergeCell ref="I418:I419"/>
    <mergeCell ref="J418:J419"/>
    <mergeCell ref="K418:K419"/>
    <mergeCell ref="L418:L419"/>
    <mergeCell ref="B418:B419"/>
    <mergeCell ref="C418:C419"/>
    <mergeCell ref="D418:D419"/>
    <mergeCell ref="E418:E419"/>
    <mergeCell ref="F418:F419"/>
    <mergeCell ref="I416:I417"/>
    <mergeCell ref="J416:J417"/>
    <mergeCell ref="K416:K417"/>
    <mergeCell ref="L416:L417"/>
    <mergeCell ref="M416:M417"/>
    <mergeCell ref="N416:N417"/>
    <mergeCell ref="M414:M415"/>
    <mergeCell ref="N414:N415"/>
    <mergeCell ref="B416:B417"/>
    <mergeCell ref="C416:C417"/>
    <mergeCell ref="D416:D417"/>
    <mergeCell ref="E416:E417"/>
    <mergeCell ref="F416:F417"/>
    <mergeCell ref="G416:G417"/>
    <mergeCell ref="H416:H417"/>
    <mergeCell ref="G414:G415"/>
    <mergeCell ref="H414:H415"/>
    <mergeCell ref="I414:I415"/>
    <mergeCell ref="J414:J415"/>
    <mergeCell ref="K414:K415"/>
    <mergeCell ref="L414:L415"/>
    <mergeCell ref="B414:B415"/>
    <mergeCell ref="C414:C415"/>
    <mergeCell ref="D414:D415"/>
    <mergeCell ref="E414:E415"/>
    <mergeCell ref="F414:F415"/>
    <mergeCell ref="I412:I413"/>
    <mergeCell ref="J412:J413"/>
    <mergeCell ref="K412:K413"/>
    <mergeCell ref="L412:L413"/>
    <mergeCell ref="M412:M413"/>
    <mergeCell ref="N412:N413"/>
    <mergeCell ref="M410:M411"/>
    <mergeCell ref="N410:N411"/>
    <mergeCell ref="B412:B413"/>
    <mergeCell ref="C412:C413"/>
    <mergeCell ref="D412:D413"/>
    <mergeCell ref="E412:E413"/>
    <mergeCell ref="F412:F413"/>
    <mergeCell ref="G412:G413"/>
    <mergeCell ref="H412:H413"/>
    <mergeCell ref="G410:G411"/>
    <mergeCell ref="H410:H411"/>
    <mergeCell ref="I410:I411"/>
    <mergeCell ref="J410:J411"/>
    <mergeCell ref="K410:K411"/>
    <mergeCell ref="L410:L411"/>
    <mergeCell ref="B410:B411"/>
    <mergeCell ref="C410:C411"/>
    <mergeCell ref="D410:D411"/>
    <mergeCell ref="E410:E411"/>
    <mergeCell ref="F410:F411"/>
    <mergeCell ref="I408:I409"/>
    <mergeCell ref="J408:J409"/>
    <mergeCell ref="K408:K409"/>
    <mergeCell ref="L408:L409"/>
    <mergeCell ref="M408:M409"/>
    <mergeCell ref="N408:N409"/>
    <mergeCell ref="M406:M407"/>
    <mergeCell ref="N406:N407"/>
    <mergeCell ref="B408:B409"/>
    <mergeCell ref="C408:C409"/>
    <mergeCell ref="D408:D409"/>
    <mergeCell ref="E408:E409"/>
    <mergeCell ref="F408:F409"/>
    <mergeCell ref="G408:G409"/>
    <mergeCell ref="H408:H409"/>
    <mergeCell ref="G406:G407"/>
    <mergeCell ref="H406:H407"/>
    <mergeCell ref="I406:I407"/>
    <mergeCell ref="J406:J407"/>
    <mergeCell ref="K406:K407"/>
    <mergeCell ref="L406:L407"/>
    <mergeCell ref="B406:B407"/>
    <mergeCell ref="C406:C407"/>
    <mergeCell ref="D406:D407"/>
    <mergeCell ref="E406:E407"/>
    <mergeCell ref="F406:F407"/>
    <mergeCell ref="A376:A409"/>
    <mergeCell ref="I404:I405"/>
    <mergeCell ref="J404:J405"/>
    <mergeCell ref="K404:K405"/>
    <mergeCell ref="L404:L405"/>
    <mergeCell ref="M404:M405"/>
    <mergeCell ref="N404:N405"/>
    <mergeCell ref="M402:M403"/>
    <mergeCell ref="N402:N403"/>
    <mergeCell ref="B404:B405"/>
    <mergeCell ref="C404:C405"/>
    <mergeCell ref="D404:D405"/>
    <mergeCell ref="E404:E405"/>
    <mergeCell ref="F404:F405"/>
    <mergeCell ref="G404:G405"/>
    <mergeCell ref="H404:H405"/>
    <mergeCell ref="G402:G403"/>
    <mergeCell ref="H402:H403"/>
    <mergeCell ref="I402:I403"/>
    <mergeCell ref="J402:J403"/>
    <mergeCell ref="K402:K403"/>
    <mergeCell ref="L402:L403"/>
    <mergeCell ref="B402:B403"/>
    <mergeCell ref="C402:C403"/>
    <mergeCell ref="D402:D403"/>
    <mergeCell ref="E402:E403"/>
    <mergeCell ref="F402:F403"/>
    <mergeCell ref="I400:I401"/>
    <mergeCell ref="J400:J401"/>
    <mergeCell ref="K400:K401"/>
    <mergeCell ref="L400:L401"/>
    <mergeCell ref="M400:M401"/>
    <mergeCell ref="N400:N401"/>
    <mergeCell ref="M398:M399"/>
    <mergeCell ref="N398:N399"/>
    <mergeCell ref="B400:B401"/>
    <mergeCell ref="C400:C401"/>
    <mergeCell ref="D400:D401"/>
    <mergeCell ref="E400:E401"/>
    <mergeCell ref="F400:F401"/>
    <mergeCell ref="G400:G401"/>
    <mergeCell ref="H400:H401"/>
    <mergeCell ref="G398:G399"/>
    <mergeCell ref="H398:H399"/>
    <mergeCell ref="I398:I399"/>
    <mergeCell ref="J398:J399"/>
    <mergeCell ref="K398:K399"/>
    <mergeCell ref="L398:L399"/>
    <mergeCell ref="B398:B399"/>
    <mergeCell ref="C398:C399"/>
    <mergeCell ref="D398:D399"/>
    <mergeCell ref="E398:E399"/>
    <mergeCell ref="F398:F399"/>
    <mergeCell ref="I396:I397"/>
    <mergeCell ref="J396:J397"/>
    <mergeCell ref="K396:K397"/>
    <mergeCell ref="L396:L397"/>
    <mergeCell ref="M396:M397"/>
    <mergeCell ref="N396:N397"/>
    <mergeCell ref="M394:M395"/>
    <mergeCell ref="N394:N395"/>
    <mergeCell ref="B396:B397"/>
    <mergeCell ref="C396:C397"/>
    <mergeCell ref="D396:D397"/>
    <mergeCell ref="E396:E397"/>
    <mergeCell ref="F396:F397"/>
    <mergeCell ref="G396:G397"/>
    <mergeCell ref="H396:H397"/>
    <mergeCell ref="G394:G395"/>
    <mergeCell ref="H394:H395"/>
    <mergeCell ref="I394:I395"/>
    <mergeCell ref="J394:J395"/>
    <mergeCell ref="K394:K395"/>
    <mergeCell ref="L394:L395"/>
    <mergeCell ref="B394:B395"/>
    <mergeCell ref="C394:C395"/>
    <mergeCell ref="D394:D395"/>
    <mergeCell ref="E394:E395"/>
    <mergeCell ref="F394:F395"/>
    <mergeCell ref="I392:I393"/>
    <mergeCell ref="J392:J393"/>
    <mergeCell ref="K392:K393"/>
    <mergeCell ref="L392:L393"/>
    <mergeCell ref="M392:M393"/>
    <mergeCell ref="N392:N393"/>
    <mergeCell ref="M390:M391"/>
    <mergeCell ref="N390:N391"/>
    <mergeCell ref="B392:B393"/>
    <mergeCell ref="C392:C393"/>
    <mergeCell ref="D392:D393"/>
    <mergeCell ref="E392:E393"/>
    <mergeCell ref="F392:F393"/>
    <mergeCell ref="G392:G393"/>
    <mergeCell ref="H392:H393"/>
    <mergeCell ref="G390:G391"/>
    <mergeCell ref="H390:H391"/>
    <mergeCell ref="I390:I391"/>
    <mergeCell ref="J390:J391"/>
    <mergeCell ref="K390:K391"/>
    <mergeCell ref="L390:L391"/>
    <mergeCell ref="B390:B391"/>
    <mergeCell ref="C390:C391"/>
    <mergeCell ref="D390:D391"/>
    <mergeCell ref="E390:E391"/>
    <mergeCell ref="F390:F391"/>
    <mergeCell ref="I388:I389"/>
    <mergeCell ref="J388:J389"/>
    <mergeCell ref="K388:K389"/>
    <mergeCell ref="L388:L389"/>
    <mergeCell ref="M388:M389"/>
    <mergeCell ref="N388:N389"/>
    <mergeCell ref="M386:M387"/>
    <mergeCell ref="N386:N387"/>
    <mergeCell ref="B388:B389"/>
    <mergeCell ref="C388:C389"/>
    <mergeCell ref="D388:D389"/>
    <mergeCell ref="E388:E389"/>
    <mergeCell ref="F388:F389"/>
    <mergeCell ref="G388:G389"/>
    <mergeCell ref="H388:H389"/>
    <mergeCell ref="G386:G387"/>
    <mergeCell ref="H386:H387"/>
    <mergeCell ref="I386:I387"/>
    <mergeCell ref="J386:J387"/>
    <mergeCell ref="K386:K387"/>
    <mergeCell ref="L386:L387"/>
    <mergeCell ref="B386:B387"/>
    <mergeCell ref="C386:C387"/>
    <mergeCell ref="D386:D387"/>
    <mergeCell ref="E386:E387"/>
    <mergeCell ref="F386:F387"/>
    <mergeCell ref="I384:I385"/>
    <mergeCell ref="J384:J385"/>
    <mergeCell ref="K384:K385"/>
    <mergeCell ref="L384:L385"/>
    <mergeCell ref="M384:M385"/>
    <mergeCell ref="N384:N385"/>
    <mergeCell ref="M382:M383"/>
    <mergeCell ref="N382:N383"/>
    <mergeCell ref="B384:B385"/>
    <mergeCell ref="C384:C385"/>
    <mergeCell ref="D384:D385"/>
    <mergeCell ref="E384:E385"/>
    <mergeCell ref="F384:F385"/>
    <mergeCell ref="G384:G385"/>
    <mergeCell ref="H384:H385"/>
    <mergeCell ref="G382:G383"/>
    <mergeCell ref="H382:H383"/>
    <mergeCell ref="I382:I383"/>
    <mergeCell ref="J382:J383"/>
    <mergeCell ref="K382:K383"/>
    <mergeCell ref="L382:L383"/>
    <mergeCell ref="B382:B383"/>
    <mergeCell ref="C382:C383"/>
    <mergeCell ref="D382:D383"/>
    <mergeCell ref="E382:E383"/>
    <mergeCell ref="F382:F383"/>
    <mergeCell ref="I380:I381"/>
    <mergeCell ref="J380:J381"/>
    <mergeCell ref="K380:K381"/>
    <mergeCell ref="L380:L381"/>
    <mergeCell ref="M380:M381"/>
    <mergeCell ref="N380:N381"/>
    <mergeCell ref="M378:M379"/>
    <mergeCell ref="N378:N379"/>
    <mergeCell ref="B380:B381"/>
    <mergeCell ref="C380:C381"/>
    <mergeCell ref="D380:D381"/>
    <mergeCell ref="E380:E381"/>
    <mergeCell ref="F380:F381"/>
    <mergeCell ref="G380:G381"/>
    <mergeCell ref="H380:H381"/>
    <mergeCell ref="G378:G379"/>
    <mergeCell ref="H378:H379"/>
    <mergeCell ref="I378:I379"/>
    <mergeCell ref="J378:J379"/>
    <mergeCell ref="K378:K379"/>
    <mergeCell ref="L378:L379"/>
    <mergeCell ref="B378:B379"/>
    <mergeCell ref="C378:C379"/>
    <mergeCell ref="D378:D379"/>
    <mergeCell ref="E378:E379"/>
    <mergeCell ref="F378:F379"/>
    <mergeCell ref="I376:I377"/>
    <mergeCell ref="J376:J377"/>
    <mergeCell ref="K376:K377"/>
    <mergeCell ref="L376:L377"/>
    <mergeCell ref="M376:M377"/>
    <mergeCell ref="N376:N377"/>
    <mergeCell ref="M374:M375"/>
    <mergeCell ref="N374:N375"/>
    <mergeCell ref="B376:B377"/>
    <mergeCell ref="C376:C377"/>
    <mergeCell ref="D376:D377"/>
    <mergeCell ref="E376:E377"/>
    <mergeCell ref="F376:F377"/>
    <mergeCell ref="G376:G377"/>
    <mergeCell ref="H376:H377"/>
    <mergeCell ref="G374:G375"/>
    <mergeCell ref="H374:H375"/>
    <mergeCell ref="I374:I375"/>
    <mergeCell ref="J374:J375"/>
    <mergeCell ref="K374:K375"/>
    <mergeCell ref="L374:L375"/>
    <mergeCell ref="B374:B375"/>
    <mergeCell ref="C374:C375"/>
    <mergeCell ref="D374:D375"/>
    <mergeCell ref="E374:E375"/>
    <mergeCell ref="F374:F375"/>
    <mergeCell ref="A350:A375"/>
    <mergeCell ref="I372:I373"/>
    <mergeCell ref="J372:J373"/>
    <mergeCell ref="K372:K373"/>
    <mergeCell ref="L372:L373"/>
    <mergeCell ref="M372:M373"/>
    <mergeCell ref="N372:N373"/>
    <mergeCell ref="M370:M371"/>
    <mergeCell ref="N370:N371"/>
    <mergeCell ref="B372:B373"/>
    <mergeCell ref="C372:C373"/>
    <mergeCell ref="D372:D373"/>
    <mergeCell ref="E372:E373"/>
    <mergeCell ref="F372:F373"/>
    <mergeCell ref="G372:G373"/>
    <mergeCell ref="H372:H373"/>
    <mergeCell ref="G370:G371"/>
    <mergeCell ref="H370:H371"/>
    <mergeCell ref="I370:I371"/>
    <mergeCell ref="J370:J371"/>
    <mergeCell ref="K370:K371"/>
    <mergeCell ref="L370:L371"/>
    <mergeCell ref="B370:B371"/>
    <mergeCell ref="C370:C371"/>
    <mergeCell ref="D370:D371"/>
    <mergeCell ref="E370:E371"/>
    <mergeCell ref="F370:F371"/>
    <mergeCell ref="I368:I369"/>
    <mergeCell ref="J368:J369"/>
    <mergeCell ref="K368:K369"/>
    <mergeCell ref="L368:L369"/>
    <mergeCell ref="M368:M369"/>
    <mergeCell ref="N368:N369"/>
    <mergeCell ref="M366:M367"/>
    <mergeCell ref="N366:N367"/>
    <mergeCell ref="B368:B369"/>
    <mergeCell ref="C368:C369"/>
    <mergeCell ref="D368:D369"/>
    <mergeCell ref="E368:E369"/>
    <mergeCell ref="F368:F369"/>
    <mergeCell ref="G368:G369"/>
    <mergeCell ref="H368:H369"/>
    <mergeCell ref="G366:G367"/>
    <mergeCell ref="H366:H367"/>
    <mergeCell ref="I366:I367"/>
    <mergeCell ref="J366:J367"/>
    <mergeCell ref="K366:K367"/>
    <mergeCell ref="L366:L367"/>
    <mergeCell ref="B366:B367"/>
    <mergeCell ref="C366:C367"/>
    <mergeCell ref="D366:D367"/>
    <mergeCell ref="E366:E367"/>
    <mergeCell ref="F366:F367"/>
    <mergeCell ref="I364:I365"/>
    <mergeCell ref="J364:J365"/>
    <mergeCell ref="K364:K365"/>
    <mergeCell ref="L364:L365"/>
    <mergeCell ref="M364:M365"/>
    <mergeCell ref="N364:N365"/>
    <mergeCell ref="M362:M363"/>
    <mergeCell ref="N362:N363"/>
    <mergeCell ref="B364:B365"/>
    <mergeCell ref="C364:C365"/>
    <mergeCell ref="D364:D365"/>
    <mergeCell ref="E364:E365"/>
    <mergeCell ref="F364:F365"/>
    <mergeCell ref="G364:G365"/>
    <mergeCell ref="H364:H365"/>
    <mergeCell ref="G362:G363"/>
    <mergeCell ref="H362:H363"/>
    <mergeCell ref="I362:I363"/>
    <mergeCell ref="J362:J363"/>
    <mergeCell ref="K362:K363"/>
    <mergeCell ref="L362:L363"/>
    <mergeCell ref="B362:B363"/>
    <mergeCell ref="C362:C363"/>
    <mergeCell ref="D362:D363"/>
    <mergeCell ref="E362:E363"/>
    <mergeCell ref="F362:F363"/>
    <mergeCell ref="I360:I361"/>
    <mergeCell ref="J360:J361"/>
    <mergeCell ref="K360:K361"/>
    <mergeCell ref="L360:L361"/>
    <mergeCell ref="M360:M361"/>
    <mergeCell ref="N360:N361"/>
    <mergeCell ref="M358:M359"/>
    <mergeCell ref="N358:N359"/>
    <mergeCell ref="B360:B361"/>
    <mergeCell ref="C360:C361"/>
    <mergeCell ref="D360:D361"/>
    <mergeCell ref="E360:E361"/>
    <mergeCell ref="F360:F361"/>
    <mergeCell ref="G360:G361"/>
    <mergeCell ref="H360:H361"/>
    <mergeCell ref="G358:G359"/>
    <mergeCell ref="H358:H359"/>
    <mergeCell ref="I358:I359"/>
    <mergeCell ref="J358:J359"/>
    <mergeCell ref="K358:K359"/>
    <mergeCell ref="L358:L359"/>
    <mergeCell ref="B358:B359"/>
    <mergeCell ref="C358:C359"/>
    <mergeCell ref="D358:D359"/>
    <mergeCell ref="E358:E359"/>
    <mergeCell ref="F358:F359"/>
    <mergeCell ref="I356:I357"/>
    <mergeCell ref="J356:J357"/>
    <mergeCell ref="K356:K357"/>
    <mergeCell ref="L356:L357"/>
    <mergeCell ref="M356:M357"/>
    <mergeCell ref="N356:N357"/>
    <mergeCell ref="M354:M355"/>
    <mergeCell ref="N354:N355"/>
    <mergeCell ref="B356:B357"/>
    <mergeCell ref="C356:C357"/>
    <mergeCell ref="D356:D357"/>
    <mergeCell ref="E356:E357"/>
    <mergeCell ref="F356:F357"/>
    <mergeCell ref="G356:G357"/>
    <mergeCell ref="H356:H357"/>
    <mergeCell ref="G354:G355"/>
    <mergeCell ref="H354:H355"/>
    <mergeCell ref="I354:I355"/>
    <mergeCell ref="J354:J355"/>
    <mergeCell ref="K354:K355"/>
    <mergeCell ref="L354:L355"/>
    <mergeCell ref="B354:B355"/>
    <mergeCell ref="C354:C355"/>
    <mergeCell ref="D354:D355"/>
    <mergeCell ref="E354:E355"/>
    <mergeCell ref="F354:F355"/>
    <mergeCell ref="I352:I353"/>
    <mergeCell ref="J352:J353"/>
    <mergeCell ref="K352:K353"/>
    <mergeCell ref="L352:L353"/>
    <mergeCell ref="M352:M353"/>
    <mergeCell ref="N352:N353"/>
    <mergeCell ref="M350:M351"/>
    <mergeCell ref="N350:N351"/>
    <mergeCell ref="B352:B353"/>
    <mergeCell ref="C352:C353"/>
    <mergeCell ref="D352:D353"/>
    <mergeCell ref="E352:E353"/>
    <mergeCell ref="F352:F353"/>
    <mergeCell ref="G352:G353"/>
    <mergeCell ref="H352:H353"/>
    <mergeCell ref="G350:G351"/>
    <mergeCell ref="H350:H351"/>
    <mergeCell ref="I350:I351"/>
    <mergeCell ref="J350:J351"/>
    <mergeCell ref="K350:K351"/>
    <mergeCell ref="L350:L351"/>
    <mergeCell ref="B350:B351"/>
    <mergeCell ref="C350:C351"/>
    <mergeCell ref="D350:D351"/>
    <mergeCell ref="E350:E351"/>
    <mergeCell ref="F350:F351"/>
    <mergeCell ref="I348:I349"/>
    <mergeCell ref="J348:J349"/>
    <mergeCell ref="K348:K349"/>
    <mergeCell ref="L348:L349"/>
    <mergeCell ref="M348:M349"/>
    <mergeCell ref="N348:N349"/>
    <mergeCell ref="M346:M347"/>
    <mergeCell ref="N346:N347"/>
    <mergeCell ref="B348:B349"/>
    <mergeCell ref="C348:C349"/>
    <mergeCell ref="D348:D349"/>
    <mergeCell ref="E348:E349"/>
    <mergeCell ref="F348:F349"/>
    <mergeCell ref="G348:G349"/>
    <mergeCell ref="H348:H349"/>
    <mergeCell ref="G346:G347"/>
    <mergeCell ref="H346:H347"/>
    <mergeCell ref="I346:I347"/>
    <mergeCell ref="J346:J347"/>
    <mergeCell ref="K346:K347"/>
    <mergeCell ref="L346:L347"/>
    <mergeCell ref="B346:B347"/>
    <mergeCell ref="C346:C347"/>
    <mergeCell ref="D346:D347"/>
    <mergeCell ref="E346:E347"/>
    <mergeCell ref="F346:F347"/>
    <mergeCell ref="A346:A349"/>
    <mergeCell ref="I344:I345"/>
    <mergeCell ref="J344:J345"/>
    <mergeCell ref="K344:K345"/>
    <mergeCell ref="L344:L345"/>
    <mergeCell ref="M344:M345"/>
    <mergeCell ref="N344:N345"/>
    <mergeCell ref="M342:M343"/>
    <mergeCell ref="N342:N343"/>
    <mergeCell ref="A344:A345"/>
    <mergeCell ref="B344:B345"/>
    <mergeCell ref="C344:C345"/>
    <mergeCell ref="D344:D345"/>
    <mergeCell ref="E344:E345"/>
    <mergeCell ref="F344:F345"/>
    <mergeCell ref="G344:G345"/>
    <mergeCell ref="H344:H345"/>
    <mergeCell ref="G342:G343"/>
    <mergeCell ref="H342:H343"/>
    <mergeCell ref="I342:I343"/>
    <mergeCell ref="J342:J343"/>
    <mergeCell ref="K342:K343"/>
    <mergeCell ref="L342:L343"/>
    <mergeCell ref="B342:B343"/>
    <mergeCell ref="C342:C343"/>
    <mergeCell ref="D342:D343"/>
    <mergeCell ref="E342:E343"/>
    <mergeCell ref="F342:F343"/>
    <mergeCell ref="A340:A343"/>
    <mergeCell ref="I340:I341"/>
    <mergeCell ref="J340:J341"/>
    <mergeCell ref="K340:K341"/>
    <mergeCell ref="L340:L341"/>
    <mergeCell ref="M340:M341"/>
    <mergeCell ref="N340:N341"/>
    <mergeCell ref="M338:M339"/>
    <mergeCell ref="N338:N339"/>
    <mergeCell ref="B340:B341"/>
    <mergeCell ref="C340:C341"/>
    <mergeCell ref="D340:D341"/>
    <mergeCell ref="E340:E341"/>
    <mergeCell ref="F340:F341"/>
    <mergeCell ref="G340:G341"/>
    <mergeCell ref="H340:H341"/>
    <mergeCell ref="G338:G339"/>
    <mergeCell ref="H338:H339"/>
    <mergeCell ref="I338:I339"/>
    <mergeCell ref="J338:J339"/>
    <mergeCell ref="K338:K339"/>
    <mergeCell ref="L338:L339"/>
    <mergeCell ref="B338:B339"/>
    <mergeCell ref="C338:C339"/>
    <mergeCell ref="D338:D339"/>
    <mergeCell ref="E338:E339"/>
    <mergeCell ref="F338:F339"/>
    <mergeCell ref="I336:I337"/>
    <mergeCell ref="J336:J337"/>
    <mergeCell ref="K336:K337"/>
    <mergeCell ref="L336:L337"/>
    <mergeCell ref="M336:M337"/>
    <mergeCell ref="N336:N337"/>
    <mergeCell ref="M334:M335"/>
    <mergeCell ref="N334:N335"/>
    <mergeCell ref="B336:B337"/>
    <mergeCell ref="C336:C337"/>
    <mergeCell ref="D336:D337"/>
    <mergeCell ref="E336:E337"/>
    <mergeCell ref="F336:F337"/>
    <mergeCell ref="G336:G337"/>
    <mergeCell ref="H336:H337"/>
    <mergeCell ref="G334:G335"/>
    <mergeCell ref="H334:H335"/>
    <mergeCell ref="I334:I335"/>
    <mergeCell ref="J334:J335"/>
    <mergeCell ref="K334:K335"/>
    <mergeCell ref="L334:L335"/>
    <mergeCell ref="B334:B335"/>
    <mergeCell ref="C334:C335"/>
    <mergeCell ref="D334:D335"/>
    <mergeCell ref="E334:E335"/>
    <mergeCell ref="F334:F335"/>
    <mergeCell ref="A322:A325"/>
    <mergeCell ref="A326:A329"/>
    <mergeCell ref="M332:M333"/>
    <mergeCell ref="N332:N333"/>
    <mergeCell ref="G332:G333"/>
    <mergeCell ref="H332:H333"/>
    <mergeCell ref="I332:I333"/>
    <mergeCell ref="J332:J333"/>
    <mergeCell ref="K332:K333"/>
    <mergeCell ref="L332:L333"/>
    <mergeCell ref="B332:B333"/>
    <mergeCell ref="C332:C333"/>
    <mergeCell ref="D332:D333"/>
    <mergeCell ref="E332:E333"/>
    <mergeCell ref="F332:F333"/>
    <mergeCell ref="I330:I331"/>
    <mergeCell ref="J330:J331"/>
    <mergeCell ref="K330:K331"/>
    <mergeCell ref="L330:L331"/>
    <mergeCell ref="M330:M331"/>
    <mergeCell ref="N330:N331"/>
    <mergeCell ref="M328:M329"/>
    <mergeCell ref="N328:N329"/>
    <mergeCell ref="A330:A331"/>
    <mergeCell ref="B330:B331"/>
    <mergeCell ref="C330:C331"/>
    <mergeCell ref="D330:D331"/>
    <mergeCell ref="E330:E331"/>
    <mergeCell ref="F330:F331"/>
    <mergeCell ref="G330:G331"/>
    <mergeCell ref="H330:H331"/>
    <mergeCell ref="A332:A339"/>
    <mergeCell ref="G328:G329"/>
    <mergeCell ref="H328:H329"/>
    <mergeCell ref="I328:I329"/>
    <mergeCell ref="J328:J329"/>
    <mergeCell ref="K328:K329"/>
    <mergeCell ref="L328:L329"/>
    <mergeCell ref="B328:B329"/>
    <mergeCell ref="C328:C329"/>
    <mergeCell ref="D328:D329"/>
    <mergeCell ref="E328:E329"/>
    <mergeCell ref="F328:F329"/>
    <mergeCell ref="I326:I327"/>
    <mergeCell ref="J326:J327"/>
    <mergeCell ref="K326:K327"/>
    <mergeCell ref="L326:L327"/>
    <mergeCell ref="M326:M327"/>
    <mergeCell ref="N326:N327"/>
    <mergeCell ref="M324:M325"/>
    <mergeCell ref="N324:N325"/>
    <mergeCell ref="B326:B327"/>
    <mergeCell ref="C326:C327"/>
    <mergeCell ref="D326:D327"/>
    <mergeCell ref="E326:E327"/>
    <mergeCell ref="F326:F327"/>
    <mergeCell ref="G326:G327"/>
    <mergeCell ref="H326:H327"/>
    <mergeCell ref="G324:G325"/>
    <mergeCell ref="H324:H325"/>
    <mergeCell ref="I324:I325"/>
    <mergeCell ref="J324:J325"/>
    <mergeCell ref="K324:K325"/>
    <mergeCell ref="L324:L325"/>
    <mergeCell ref="B324:B325"/>
    <mergeCell ref="C324:C325"/>
    <mergeCell ref="D324:D325"/>
    <mergeCell ref="E324:E325"/>
    <mergeCell ref="F324:F325"/>
    <mergeCell ref="I322:I323"/>
    <mergeCell ref="J322:J323"/>
    <mergeCell ref="K322:K323"/>
    <mergeCell ref="L322:L323"/>
    <mergeCell ref="M322:M323"/>
    <mergeCell ref="N322:N323"/>
    <mergeCell ref="M320:M321"/>
    <mergeCell ref="N320:N321"/>
    <mergeCell ref="B322:B323"/>
    <mergeCell ref="C322:C323"/>
    <mergeCell ref="D322:D323"/>
    <mergeCell ref="E322:E323"/>
    <mergeCell ref="F322:F323"/>
    <mergeCell ref="G322:G323"/>
    <mergeCell ref="H322:H323"/>
    <mergeCell ref="G320:G321"/>
    <mergeCell ref="H320:H321"/>
    <mergeCell ref="I320:I321"/>
    <mergeCell ref="J320:J321"/>
    <mergeCell ref="K320:K321"/>
    <mergeCell ref="L320:L321"/>
    <mergeCell ref="A320:A321"/>
    <mergeCell ref="B320:B321"/>
    <mergeCell ref="C320:C321"/>
    <mergeCell ref="D320:D321"/>
    <mergeCell ref="E320:E321"/>
    <mergeCell ref="F320:F321"/>
    <mergeCell ref="I318:I319"/>
    <mergeCell ref="J318:J319"/>
    <mergeCell ref="K318:K319"/>
    <mergeCell ref="L318:L319"/>
    <mergeCell ref="M318:M319"/>
    <mergeCell ref="N318:N319"/>
    <mergeCell ref="M316:M317"/>
    <mergeCell ref="N316:N317"/>
    <mergeCell ref="B318:B319"/>
    <mergeCell ref="C318:C319"/>
    <mergeCell ref="D318:D319"/>
    <mergeCell ref="E318:E319"/>
    <mergeCell ref="F318:F319"/>
    <mergeCell ref="G318:G319"/>
    <mergeCell ref="H318:H319"/>
    <mergeCell ref="G316:G317"/>
    <mergeCell ref="H316:H317"/>
    <mergeCell ref="I316:I317"/>
    <mergeCell ref="J316:J317"/>
    <mergeCell ref="K316:K317"/>
    <mergeCell ref="L316:L317"/>
    <mergeCell ref="A312:A319"/>
    <mergeCell ref="K314:K315"/>
    <mergeCell ref="L314:L315"/>
    <mergeCell ref="M314:M315"/>
    <mergeCell ref="N314:N315"/>
    <mergeCell ref="B316:B317"/>
    <mergeCell ref="C316:C317"/>
    <mergeCell ref="D316:D317"/>
    <mergeCell ref="E316:E317"/>
    <mergeCell ref="F316:F317"/>
    <mergeCell ref="E314:E315"/>
    <mergeCell ref="F314:F315"/>
    <mergeCell ref="G314:G315"/>
    <mergeCell ref="H314:H315"/>
    <mergeCell ref="I314:I315"/>
    <mergeCell ref="J314:J315"/>
    <mergeCell ref="A306:A311"/>
    <mergeCell ref="B314:B315"/>
    <mergeCell ref="C314:C315"/>
    <mergeCell ref="D314:D315"/>
    <mergeCell ref="M308:M309"/>
    <mergeCell ref="N308:N309"/>
    <mergeCell ref="M312:M313"/>
    <mergeCell ref="N312:N313"/>
    <mergeCell ref="G312:G313"/>
    <mergeCell ref="H312:H313"/>
    <mergeCell ref="I312:I313"/>
    <mergeCell ref="J312:J313"/>
    <mergeCell ref="K312:K313"/>
    <mergeCell ref="L312:L313"/>
    <mergeCell ref="J310:J311"/>
    <mergeCell ref="K310:K311"/>
    <mergeCell ref="L310:L311"/>
    <mergeCell ref="M310:M311"/>
    <mergeCell ref="N310:N311"/>
    <mergeCell ref="B312:B313"/>
    <mergeCell ref="C312:C313"/>
    <mergeCell ref="A302:A303"/>
    <mergeCell ref="A304:A305"/>
    <mergeCell ref="G308:G309"/>
    <mergeCell ref="H308:H309"/>
    <mergeCell ref="I308:I309"/>
    <mergeCell ref="J308:J309"/>
    <mergeCell ref="K308:K309"/>
    <mergeCell ref="L308:L309"/>
    <mergeCell ref="J306:J307"/>
    <mergeCell ref="K306:K307"/>
    <mergeCell ref="L306:L307"/>
    <mergeCell ref="M306:M307"/>
    <mergeCell ref="N306:N307"/>
    <mergeCell ref="B308:B309"/>
    <mergeCell ref="C308:C309"/>
    <mergeCell ref="D308:D309"/>
    <mergeCell ref="E308:E309"/>
    <mergeCell ref="F308:F309"/>
    <mergeCell ref="B306:B307"/>
    <mergeCell ref="C306:C307"/>
    <mergeCell ref="D306:D307"/>
    <mergeCell ref="E306:E307"/>
    <mergeCell ref="F306:F307"/>
    <mergeCell ref="G306:G307"/>
    <mergeCell ref="H306:H307"/>
    <mergeCell ref="I306:I307"/>
    <mergeCell ref="F302:F303"/>
    <mergeCell ref="D304:D305"/>
    <mergeCell ref="E304:E305"/>
    <mergeCell ref="F304:F305"/>
    <mergeCell ref="G304:G305"/>
    <mergeCell ref="H304:H305"/>
    <mergeCell ref="D312:D313"/>
    <mergeCell ref="E312:E313"/>
    <mergeCell ref="F312:F313"/>
    <mergeCell ref="M302:M303"/>
    <mergeCell ref="N302:N303"/>
    <mergeCell ref="B310:B311"/>
    <mergeCell ref="C310:C311"/>
    <mergeCell ref="D310:D311"/>
    <mergeCell ref="E310:E311"/>
    <mergeCell ref="F310:F311"/>
    <mergeCell ref="G310:G311"/>
    <mergeCell ref="H310:H311"/>
    <mergeCell ref="I310:I311"/>
    <mergeCell ref="G302:G303"/>
    <mergeCell ref="H302:H303"/>
    <mergeCell ref="I302:I303"/>
    <mergeCell ref="J302:J303"/>
    <mergeCell ref="K302:K303"/>
    <mergeCell ref="L302:L303"/>
    <mergeCell ref="J304:J305"/>
    <mergeCell ref="K304:K305"/>
    <mergeCell ref="L304:L305"/>
    <mergeCell ref="M304:M305"/>
    <mergeCell ref="N304:N305"/>
    <mergeCell ref="B302:B303"/>
    <mergeCell ref="C302:C303"/>
    <mergeCell ref="D302:D303"/>
    <mergeCell ref="E302:E303"/>
    <mergeCell ref="I304:I305"/>
    <mergeCell ref="A3:A301"/>
    <mergeCell ref="A1:A2"/>
    <mergeCell ref="B304:B305"/>
    <mergeCell ref="C304:C305"/>
    <mergeCell ref="N300:N301"/>
    <mergeCell ref="H300:H301"/>
    <mergeCell ref="I300:I301"/>
    <mergeCell ref="J300:J301"/>
    <mergeCell ref="K300:K301"/>
    <mergeCell ref="L300:L301"/>
    <mergeCell ref="M300:M301"/>
    <mergeCell ref="K298:K299"/>
    <mergeCell ref="L298:L299"/>
    <mergeCell ref="M298:M299"/>
    <mergeCell ref="N298:N299"/>
    <mergeCell ref="B300:B301"/>
    <mergeCell ref="C300:C301"/>
    <mergeCell ref="D300:D301"/>
    <mergeCell ref="E300:E301"/>
    <mergeCell ref="F300:F301"/>
    <mergeCell ref="G300:G301"/>
    <mergeCell ref="N296:N297"/>
    <mergeCell ref="B298:B299"/>
    <mergeCell ref="C298:C299"/>
    <mergeCell ref="D298:D299"/>
    <mergeCell ref="E298:E299"/>
    <mergeCell ref="F298:F299"/>
    <mergeCell ref="G298:G299"/>
    <mergeCell ref="H298:H299"/>
    <mergeCell ref="I298:I299"/>
    <mergeCell ref="J298:J299"/>
    <mergeCell ref="H296:H297"/>
    <mergeCell ref="I296:I297"/>
    <mergeCell ref="J296:J297"/>
    <mergeCell ref="K296:K297"/>
    <mergeCell ref="L296:L297"/>
    <mergeCell ref="M296:M297"/>
    <mergeCell ref="K294:K295"/>
    <mergeCell ref="L294:L295"/>
    <mergeCell ref="M294:M295"/>
    <mergeCell ref="N294:N295"/>
    <mergeCell ref="B296:B297"/>
    <mergeCell ref="C296:C297"/>
    <mergeCell ref="D296:D297"/>
    <mergeCell ref="E296:E297"/>
    <mergeCell ref="F296:F297"/>
    <mergeCell ref="G296:G297"/>
    <mergeCell ref="N292:N293"/>
    <mergeCell ref="B294:B295"/>
    <mergeCell ref="C294:C295"/>
    <mergeCell ref="D294:D295"/>
    <mergeCell ref="E294:E295"/>
    <mergeCell ref="F294:F295"/>
    <mergeCell ref="G294:G295"/>
    <mergeCell ref="H294:H295"/>
    <mergeCell ref="I294:I295"/>
    <mergeCell ref="J294:J295"/>
    <mergeCell ref="H292:H293"/>
    <mergeCell ref="I292:I293"/>
    <mergeCell ref="J292:J293"/>
    <mergeCell ref="K292:K293"/>
    <mergeCell ref="L292:L293"/>
    <mergeCell ref="M292:M293"/>
    <mergeCell ref="K290:K291"/>
    <mergeCell ref="L290:L291"/>
    <mergeCell ref="M290:M291"/>
    <mergeCell ref="N290:N291"/>
    <mergeCell ref="B292:B293"/>
    <mergeCell ref="C292:C293"/>
    <mergeCell ref="D292:D293"/>
    <mergeCell ref="E292:E293"/>
    <mergeCell ref="F292:F293"/>
    <mergeCell ref="G292:G293"/>
    <mergeCell ref="N288:N289"/>
    <mergeCell ref="B290:B291"/>
    <mergeCell ref="C290:C291"/>
    <mergeCell ref="D290:D291"/>
    <mergeCell ref="E290:E291"/>
    <mergeCell ref="F290:F291"/>
    <mergeCell ref="G290:G291"/>
    <mergeCell ref="H290:H291"/>
    <mergeCell ref="I290:I291"/>
    <mergeCell ref="J290:J291"/>
    <mergeCell ref="H288:H289"/>
    <mergeCell ref="I288:I289"/>
    <mergeCell ref="J288:J289"/>
    <mergeCell ref="K288:K289"/>
    <mergeCell ref="L288:L289"/>
    <mergeCell ref="M288:M289"/>
    <mergeCell ref="K286:K287"/>
    <mergeCell ref="L286:L287"/>
    <mergeCell ref="M286:M287"/>
    <mergeCell ref="N286:N287"/>
    <mergeCell ref="B288:B289"/>
    <mergeCell ref="C288:C289"/>
    <mergeCell ref="D288:D289"/>
    <mergeCell ref="E288:E289"/>
    <mergeCell ref="F288:F289"/>
    <mergeCell ref="G288:G289"/>
    <mergeCell ref="N284:N285"/>
    <mergeCell ref="B286:B287"/>
    <mergeCell ref="C286:C287"/>
    <mergeCell ref="D286:D287"/>
    <mergeCell ref="E286:E287"/>
    <mergeCell ref="F286:F287"/>
    <mergeCell ref="G286:G287"/>
    <mergeCell ref="H286:H287"/>
    <mergeCell ref="I286:I287"/>
    <mergeCell ref="J286:J287"/>
    <mergeCell ref="H284:H285"/>
    <mergeCell ref="I284:I285"/>
    <mergeCell ref="J284:J285"/>
    <mergeCell ref="K284:K285"/>
    <mergeCell ref="L284:L285"/>
    <mergeCell ref="M284:M285"/>
    <mergeCell ref="B284:B285"/>
    <mergeCell ref="C284:C285"/>
    <mergeCell ref="D284:D285"/>
    <mergeCell ref="E284:E285"/>
    <mergeCell ref="F284:F285"/>
    <mergeCell ref="G284:G285"/>
    <mergeCell ref="I282:I283"/>
    <mergeCell ref="J282:J283"/>
    <mergeCell ref="K282:K283"/>
    <mergeCell ref="L282:L283"/>
    <mergeCell ref="M282:M283"/>
    <mergeCell ref="N282:N283"/>
    <mergeCell ref="N280:N281"/>
    <mergeCell ref="O280:O281"/>
    <mergeCell ref="P280:P281"/>
    <mergeCell ref="B282:B283"/>
    <mergeCell ref="C282:C283"/>
    <mergeCell ref="D282:D283"/>
    <mergeCell ref="E282:E283"/>
    <mergeCell ref="F282:F283"/>
    <mergeCell ref="G282:G283"/>
    <mergeCell ref="H282:H283"/>
    <mergeCell ref="H280:H281"/>
    <mergeCell ref="I280:I281"/>
    <mergeCell ref="J280:J281"/>
    <mergeCell ref="K280:K281"/>
    <mergeCell ref="L280:L281"/>
    <mergeCell ref="M280:M281"/>
    <mergeCell ref="K278:K279"/>
    <mergeCell ref="L278:L279"/>
    <mergeCell ref="M278:M279"/>
    <mergeCell ref="N278:N279"/>
    <mergeCell ref="B280:B281"/>
    <mergeCell ref="C280:C281"/>
    <mergeCell ref="D280:D281"/>
    <mergeCell ref="E280:E281"/>
    <mergeCell ref="F280:F281"/>
    <mergeCell ref="G280:G281"/>
    <mergeCell ref="N276:N277"/>
    <mergeCell ref="B278:B279"/>
    <mergeCell ref="C278:C279"/>
    <mergeCell ref="D278:D279"/>
    <mergeCell ref="E278:E279"/>
    <mergeCell ref="F278:F279"/>
    <mergeCell ref="G278:G279"/>
    <mergeCell ref="H278:H279"/>
    <mergeCell ref="I278:I279"/>
    <mergeCell ref="J278:J279"/>
    <mergeCell ref="H276:H277"/>
    <mergeCell ref="I276:I277"/>
    <mergeCell ref="J276:J277"/>
    <mergeCell ref="K276:K277"/>
    <mergeCell ref="L276:L277"/>
    <mergeCell ref="M276:M277"/>
    <mergeCell ref="K274:K275"/>
    <mergeCell ref="L274:L275"/>
    <mergeCell ref="M274:M275"/>
    <mergeCell ref="N274:N275"/>
    <mergeCell ref="B276:B277"/>
    <mergeCell ref="C276:C277"/>
    <mergeCell ref="D276:D277"/>
    <mergeCell ref="E276:E277"/>
    <mergeCell ref="F276:F277"/>
    <mergeCell ref="G276:G277"/>
    <mergeCell ref="N272:N273"/>
    <mergeCell ref="B274:B275"/>
    <mergeCell ref="C274:C275"/>
    <mergeCell ref="D274:D275"/>
    <mergeCell ref="E274:E275"/>
    <mergeCell ref="F274:F275"/>
    <mergeCell ref="G274:G275"/>
    <mergeCell ref="H274:H275"/>
    <mergeCell ref="I274:I275"/>
    <mergeCell ref="J274:J275"/>
    <mergeCell ref="H272:H273"/>
    <mergeCell ref="I272:I273"/>
    <mergeCell ref="J272:J273"/>
    <mergeCell ref="K272:K273"/>
    <mergeCell ref="L272:L273"/>
    <mergeCell ref="M272:M273"/>
    <mergeCell ref="K270:K271"/>
    <mergeCell ref="L270:L271"/>
    <mergeCell ref="M270:M271"/>
    <mergeCell ref="N270:N271"/>
    <mergeCell ref="B272:B273"/>
    <mergeCell ref="C272:C273"/>
    <mergeCell ref="D272:D273"/>
    <mergeCell ref="E272:E273"/>
    <mergeCell ref="F272:F273"/>
    <mergeCell ref="G272:G273"/>
    <mergeCell ref="N268:N269"/>
    <mergeCell ref="B270:B271"/>
    <mergeCell ref="C270:C271"/>
    <mergeCell ref="D270:D271"/>
    <mergeCell ref="E270:E271"/>
    <mergeCell ref="F270:F271"/>
    <mergeCell ref="G270:G271"/>
    <mergeCell ref="H270:H271"/>
    <mergeCell ref="I270:I271"/>
    <mergeCell ref="J270:J271"/>
    <mergeCell ref="H268:H269"/>
    <mergeCell ref="I268:I269"/>
    <mergeCell ref="J268:J269"/>
    <mergeCell ref="K268:K269"/>
    <mergeCell ref="L268:L269"/>
    <mergeCell ref="M268:M269"/>
    <mergeCell ref="K266:K267"/>
    <mergeCell ref="L266:L267"/>
    <mergeCell ref="M266:M267"/>
    <mergeCell ref="N266:N267"/>
    <mergeCell ref="B268:B269"/>
    <mergeCell ref="C268:C269"/>
    <mergeCell ref="D268:D269"/>
    <mergeCell ref="E268:E269"/>
    <mergeCell ref="F268:F269"/>
    <mergeCell ref="G268:G269"/>
    <mergeCell ref="N264:N265"/>
    <mergeCell ref="B266:B267"/>
    <mergeCell ref="C266:C267"/>
    <mergeCell ref="D266:D267"/>
    <mergeCell ref="E266:E267"/>
    <mergeCell ref="F266:F267"/>
    <mergeCell ref="G266:G267"/>
    <mergeCell ref="H266:H267"/>
    <mergeCell ref="I266:I267"/>
    <mergeCell ref="J266:J267"/>
    <mergeCell ref="H264:H265"/>
    <mergeCell ref="I264:I265"/>
    <mergeCell ref="J264:J265"/>
    <mergeCell ref="K264:K265"/>
    <mergeCell ref="L264:L265"/>
    <mergeCell ref="M264:M265"/>
    <mergeCell ref="K262:K263"/>
    <mergeCell ref="L262:L263"/>
    <mergeCell ref="M262:M263"/>
    <mergeCell ref="N262:N263"/>
    <mergeCell ref="B264:B265"/>
    <mergeCell ref="C264:C265"/>
    <mergeCell ref="D264:D265"/>
    <mergeCell ref="E264:E265"/>
    <mergeCell ref="F264:F265"/>
    <mergeCell ref="G264:G265"/>
    <mergeCell ref="N260:N261"/>
    <mergeCell ref="B262:B263"/>
    <mergeCell ref="C262:C263"/>
    <mergeCell ref="D262:D263"/>
    <mergeCell ref="E262:E263"/>
    <mergeCell ref="F262:F263"/>
    <mergeCell ref="G262:G263"/>
    <mergeCell ref="H262:H263"/>
    <mergeCell ref="I262:I263"/>
    <mergeCell ref="J262:J263"/>
    <mergeCell ref="H260:H261"/>
    <mergeCell ref="I260:I261"/>
    <mergeCell ref="J260:J261"/>
    <mergeCell ref="K260:K261"/>
    <mergeCell ref="L260:L261"/>
    <mergeCell ref="M260:M261"/>
    <mergeCell ref="K258:K259"/>
    <mergeCell ref="L258:L259"/>
    <mergeCell ref="M258:M259"/>
    <mergeCell ref="N258:N259"/>
    <mergeCell ref="B260:B261"/>
    <mergeCell ref="C260:C261"/>
    <mergeCell ref="D260:D261"/>
    <mergeCell ref="E260:E261"/>
    <mergeCell ref="F260:F261"/>
    <mergeCell ref="G260:G261"/>
    <mergeCell ref="N256:N257"/>
    <mergeCell ref="B258:B259"/>
    <mergeCell ref="C258:C259"/>
    <mergeCell ref="D258:D259"/>
    <mergeCell ref="E258:E259"/>
    <mergeCell ref="F258:F259"/>
    <mergeCell ref="G258:G259"/>
    <mergeCell ref="H258:H259"/>
    <mergeCell ref="I258:I259"/>
    <mergeCell ref="J258:J259"/>
    <mergeCell ref="H256:H257"/>
    <mergeCell ref="I256:I257"/>
    <mergeCell ref="J256:J257"/>
    <mergeCell ref="K256:K257"/>
    <mergeCell ref="L256:L257"/>
    <mergeCell ref="M256:M257"/>
    <mergeCell ref="K254:K255"/>
    <mergeCell ref="L254:L255"/>
    <mergeCell ref="M254:M255"/>
    <mergeCell ref="N254:N255"/>
    <mergeCell ref="B256:B257"/>
    <mergeCell ref="C256:C257"/>
    <mergeCell ref="D256:D257"/>
    <mergeCell ref="E256:E257"/>
    <mergeCell ref="F256:F257"/>
    <mergeCell ref="G256:G257"/>
    <mergeCell ref="N252:N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H252:H253"/>
    <mergeCell ref="I252:I253"/>
    <mergeCell ref="J252:J253"/>
    <mergeCell ref="K252:K253"/>
    <mergeCell ref="L252:L253"/>
    <mergeCell ref="M252:M253"/>
    <mergeCell ref="K250:K251"/>
    <mergeCell ref="L250:L251"/>
    <mergeCell ref="M250:M251"/>
    <mergeCell ref="N250:N251"/>
    <mergeCell ref="B252:B253"/>
    <mergeCell ref="C252:C253"/>
    <mergeCell ref="D252:D253"/>
    <mergeCell ref="E252:E253"/>
    <mergeCell ref="F252:F253"/>
    <mergeCell ref="G252:G253"/>
    <mergeCell ref="N248:N249"/>
    <mergeCell ref="B250:B251"/>
    <mergeCell ref="C250:C251"/>
    <mergeCell ref="D250:D251"/>
    <mergeCell ref="E250:E251"/>
    <mergeCell ref="F250:F251"/>
    <mergeCell ref="G250:G251"/>
    <mergeCell ref="H250:H251"/>
    <mergeCell ref="I250:I251"/>
    <mergeCell ref="J250:J251"/>
    <mergeCell ref="H248:H249"/>
    <mergeCell ref="I248:I249"/>
    <mergeCell ref="J248:J249"/>
    <mergeCell ref="K248:K249"/>
    <mergeCell ref="L248:L249"/>
    <mergeCell ref="M248:M249"/>
    <mergeCell ref="K246:K247"/>
    <mergeCell ref="L246:L247"/>
    <mergeCell ref="M246:M247"/>
    <mergeCell ref="N246:N247"/>
    <mergeCell ref="B248:B249"/>
    <mergeCell ref="C248:C249"/>
    <mergeCell ref="D248:D249"/>
    <mergeCell ref="E248:E249"/>
    <mergeCell ref="F248:F249"/>
    <mergeCell ref="G248:G249"/>
    <mergeCell ref="N244:N245"/>
    <mergeCell ref="B246:B247"/>
    <mergeCell ref="C246:C247"/>
    <mergeCell ref="D246:D247"/>
    <mergeCell ref="E246:E247"/>
    <mergeCell ref="F246:F247"/>
    <mergeCell ref="G246:G247"/>
    <mergeCell ref="H246:H247"/>
    <mergeCell ref="I246:I247"/>
    <mergeCell ref="J246:J247"/>
    <mergeCell ref="H244:H245"/>
    <mergeCell ref="I244:I245"/>
    <mergeCell ref="J244:J245"/>
    <mergeCell ref="K244:K245"/>
    <mergeCell ref="L244:L245"/>
    <mergeCell ref="M244:M245"/>
    <mergeCell ref="K242:K243"/>
    <mergeCell ref="L242:L243"/>
    <mergeCell ref="M242:M243"/>
    <mergeCell ref="N242:N243"/>
    <mergeCell ref="B244:B245"/>
    <mergeCell ref="C244:C245"/>
    <mergeCell ref="D244:D245"/>
    <mergeCell ref="E244:E245"/>
    <mergeCell ref="F244:F245"/>
    <mergeCell ref="G244:G245"/>
    <mergeCell ref="N240:N241"/>
    <mergeCell ref="B242:B243"/>
    <mergeCell ref="C242:C243"/>
    <mergeCell ref="D242:D243"/>
    <mergeCell ref="E242:E243"/>
    <mergeCell ref="F242:F243"/>
    <mergeCell ref="G242:G243"/>
    <mergeCell ref="H242:H243"/>
    <mergeCell ref="I242:I243"/>
    <mergeCell ref="J242:J243"/>
    <mergeCell ref="H240:H241"/>
    <mergeCell ref="I240:I241"/>
    <mergeCell ref="J240:J241"/>
    <mergeCell ref="K240:K241"/>
    <mergeCell ref="L240:L241"/>
    <mergeCell ref="M240:M241"/>
    <mergeCell ref="K238:K239"/>
    <mergeCell ref="L238:L239"/>
    <mergeCell ref="M238:M239"/>
    <mergeCell ref="N238:N239"/>
    <mergeCell ref="B240:B241"/>
    <mergeCell ref="C240:C241"/>
    <mergeCell ref="D240:D241"/>
    <mergeCell ref="E240:E241"/>
    <mergeCell ref="F240:F241"/>
    <mergeCell ref="G240:G241"/>
    <mergeCell ref="N236:N237"/>
    <mergeCell ref="B238:B239"/>
    <mergeCell ref="C238:C239"/>
    <mergeCell ref="D238:D239"/>
    <mergeCell ref="E238:E239"/>
    <mergeCell ref="F238:F239"/>
    <mergeCell ref="G238:G239"/>
    <mergeCell ref="H238:H239"/>
    <mergeCell ref="I238:I239"/>
    <mergeCell ref="J238:J239"/>
    <mergeCell ref="H236:H237"/>
    <mergeCell ref="I236:I237"/>
    <mergeCell ref="J236:J237"/>
    <mergeCell ref="K236:K237"/>
    <mergeCell ref="L236:L237"/>
    <mergeCell ref="M236:M237"/>
    <mergeCell ref="K234:K235"/>
    <mergeCell ref="L234:L235"/>
    <mergeCell ref="M234:M235"/>
    <mergeCell ref="N234:N235"/>
    <mergeCell ref="B236:B237"/>
    <mergeCell ref="C236:C237"/>
    <mergeCell ref="D236:D237"/>
    <mergeCell ref="E236:E237"/>
    <mergeCell ref="F236:F237"/>
    <mergeCell ref="G236:G237"/>
    <mergeCell ref="N232:N233"/>
    <mergeCell ref="B234:B235"/>
    <mergeCell ref="C234:C235"/>
    <mergeCell ref="D234:D235"/>
    <mergeCell ref="E234:E235"/>
    <mergeCell ref="F234:F235"/>
    <mergeCell ref="G234:G235"/>
    <mergeCell ref="H234:H235"/>
    <mergeCell ref="I234:I235"/>
    <mergeCell ref="J234:J235"/>
    <mergeCell ref="H232:H233"/>
    <mergeCell ref="I232:I233"/>
    <mergeCell ref="J232:J233"/>
    <mergeCell ref="K232:K233"/>
    <mergeCell ref="L232:L233"/>
    <mergeCell ref="M232:M233"/>
    <mergeCell ref="K230:K231"/>
    <mergeCell ref="L230:L231"/>
    <mergeCell ref="M230:M231"/>
    <mergeCell ref="N230:N231"/>
    <mergeCell ref="B232:B233"/>
    <mergeCell ref="C232:C233"/>
    <mergeCell ref="D232:D233"/>
    <mergeCell ref="E232:E233"/>
    <mergeCell ref="F232:F233"/>
    <mergeCell ref="G232:G233"/>
    <mergeCell ref="N228:N229"/>
    <mergeCell ref="B230:B231"/>
    <mergeCell ref="C230:C231"/>
    <mergeCell ref="D230:D231"/>
    <mergeCell ref="E230:E231"/>
    <mergeCell ref="F230:F231"/>
    <mergeCell ref="G230:G231"/>
    <mergeCell ref="H230:H231"/>
    <mergeCell ref="I230:I231"/>
    <mergeCell ref="J230:J231"/>
    <mergeCell ref="H228:H229"/>
    <mergeCell ref="I228:I229"/>
    <mergeCell ref="J228:J229"/>
    <mergeCell ref="K228:K229"/>
    <mergeCell ref="L228:L229"/>
    <mergeCell ref="M228:M229"/>
    <mergeCell ref="K226:K227"/>
    <mergeCell ref="L226:L227"/>
    <mergeCell ref="M226:M227"/>
    <mergeCell ref="N226:N227"/>
    <mergeCell ref="B228:B229"/>
    <mergeCell ref="C228:C229"/>
    <mergeCell ref="D228:D229"/>
    <mergeCell ref="E228:E229"/>
    <mergeCell ref="F228:F229"/>
    <mergeCell ref="G228:G229"/>
    <mergeCell ref="N224:N225"/>
    <mergeCell ref="B226:B227"/>
    <mergeCell ref="C226:C227"/>
    <mergeCell ref="D226:D227"/>
    <mergeCell ref="E226:E227"/>
    <mergeCell ref="F226:F227"/>
    <mergeCell ref="G226:G227"/>
    <mergeCell ref="H226:H227"/>
    <mergeCell ref="I226:I227"/>
    <mergeCell ref="J226:J227"/>
    <mergeCell ref="H224:H225"/>
    <mergeCell ref="I224:I225"/>
    <mergeCell ref="J224:J225"/>
    <mergeCell ref="K224:K225"/>
    <mergeCell ref="L224:L225"/>
    <mergeCell ref="M224:M225"/>
    <mergeCell ref="K222:K223"/>
    <mergeCell ref="L222:L223"/>
    <mergeCell ref="M222:M223"/>
    <mergeCell ref="N222:N223"/>
    <mergeCell ref="B224:B225"/>
    <mergeCell ref="C224:C225"/>
    <mergeCell ref="D224:D225"/>
    <mergeCell ref="E224:E225"/>
    <mergeCell ref="F224:F225"/>
    <mergeCell ref="G224:G225"/>
    <mergeCell ref="N220:N221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J222:J223"/>
    <mergeCell ref="H220:H221"/>
    <mergeCell ref="I220:I221"/>
    <mergeCell ref="J220:J221"/>
    <mergeCell ref="K220:K221"/>
    <mergeCell ref="L220:L221"/>
    <mergeCell ref="M220:M221"/>
    <mergeCell ref="K218:K219"/>
    <mergeCell ref="L218:L219"/>
    <mergeCell ref="M218:M219"/>
    <mergeCell ref="N218:N219"/>
    <mergeCell ref="B220:B221"/>
    <mergeCell ref="C220:C221"/>
    <mergeCell ref="D220:D221"/>
    <mergeCell ref="E220:E221"/>
    <mergeCell ref="F220:F221"/>
    <mergeCell ref="G220:G221"/>
    <mergeCell ref="N216:N217"/>
    <mergeCell ref="B218:B219"/>
    <mergeCell ref="C218:C219"/>
    <mergeCell ref="D218:D219"/>
    <mergeCell ref="E218:E219"/>
    <mergeCell ref="F218:F219"/>
    <mergeCell ref="G218:G219"/>
    <mergeCell ref="H218:H219"/>
    <mergeCell ref="I218:I219"/>
    <mergeCell ref="J218:J219"/>
    <mergeCell ref="H216:H217"/>
    <mergeCell ref="I216:I217"/>
    <mergeCell ref="J216:J217"/>
    <mergeCell ref="K216:K217"/>
    <mergeCell ref="L216:L217"/>
    <mergeCell ref="M216:M217"/>
    <mergeCell ref="K214:K215"/>
    <mergeCell ref="L214:L215"/>
    <mergeCell ref="M214:M215"/>
    <mergeCell ref="N214:N215"/>
    <mergeCell ref="B216:B217"/>
    <mergeCell ref="C216:C217"/>
    <mergeCell ref="D216:D217"/>
    <mergeCell ref="E216:E217"/>
    <mergeCell ref="F216:F217"/>
    <mergeCell ref="G216:G217"/>
    <mergeCell ref="N212:N213"/>
    <mergeCell ref="B214:B215"/>
    <mergeCell ref="C214:C215"/>
    <mergeCell ref="D214:D215"/>
    <mergeCell ref="E214:E215"/>
    <mergeCell ref="F214:F215"/>
    <mergeCell ref="G214:G215"/>
    <mergeCell ref="H214:H215"/>
    <mergeCell ref="I214:I215"/>
    <mergeCell ref="J214:J215"/>
    <mergeCell ref="H212:H213"/>
    <mergeCell ref="I212:I213"/>
    <mergeCell ref="J212:J213"/>
    <mergeCell ref="K212:K213"/>
    <mergeCell ref="L212:L213"/>
    <mergeCell ref="M212:M213"/>
    <mergeCell ref="K210:K211"/>
    <mergeCell ref="L210:L211"/>
    <mergeCell ref="M210:M211"/>
    <mergeCell ref="N210:N211"/>
    <mergeCell ref="B212:B213"/>
    <mergeCell ref="C212:C213"/>
    <mergeCell ref="D212:D213"/>
    <mergeCell ref="E212:E213"/>
    <mergeCell ref="F212:F213"/>
    <mergeCell ref="G212:G213"/>
    <mergeCell ref="N208:N209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J210:J211"/>
    <mergeCell ref="H208:H209"/>
    <mergeCell ref="I208:I209"/>
    <mergeCell ref="J208:J209"/>
    <mergeCell ref="K208:K209"/>
    <mergeCell ref="L208:L209"/>
    <mergeCell ref="M208:M209"/>
    <mergeCell ref="K206:K207"/>
    <mergeCell ref="L206:L207"/>
    <mergeCell ref="M206:M207"/>
    <mergeCell ref="N206:N207"/>
    <mergeCell ref="B208:B209"/>
    <mergeCell ref="C208:C209"/>
    <mergeCell ref="D208:D209"/>
    <mergeCell ref="E208:E209"/>
    <mergeCell ref="F208:F209"/>
    <mergeCell ref="G208:G209"/>
    <mergeCell ref="N204:N205"/>
    <mergeCell ref="B206:B207"/>
    <mergeCell ref="C206:C207"/>
    <mergeCell ref="D206:D207"/>
    <mergeCell ref="E206:E207"/>
    <mergeCell ref="F206:F207"/>
    <mergeCell ref="G206:G207"/>
    <mergeCell ref="H206:H207"/>
    <mergeCell ref="I206:I207"/>
    <mergeCell ref="J206:J207"/>
    <mergeCell ref="H204:H205"/>
    <mergeCell ref="I204:I205"/>
    <mergeCell ref="J204:J205"/>
    <mergeCell ref="K204:K205"/>
    <mergeCell ref="L204:L205"/>
    <mergeCell ref="M204:M205"/>
    <mergeCell ref="K202:K203"/>
    <mergeCell ref="L202:L203"/>
    <mergeCell ref="M202:M203"/>
    <mergeCell ref="N202:N203"/>
    <mergeCell ref="B204:B205"/>
    <mergeCell ref="C204:C205"/>
    <mergeCell ref="D204:D205"/>
    <mergeCell ref="E204:E205"/>
    <mergeCell ref="F204:F205"/>
    <mergeCell ref="G204:G205"/>
    <mergeCell ref="N200:N201"/>
    <mergeCell ref="B202:B203"/>
    <mergeCell ref="C202:C203"/>
    <mergeCell ref="D202:D203"/>
    <mergeCell ref="E202:E203"/>
    <mergeCell ref="F202:F203"/>
    <mergeCell ref="G202:G203"/>
    <mergeCell ref="H202:H203"/>
    <mergeCell ref="I202:I203"/>
    <mergeCell ref="J202:J203"/>
    <mergeCell ref="H200:H201"/>
    <mergeCell ref="I200:I201"/>
    <mergeCell ref="J200:J201"/>
    <mergeCell ref="K200:K201"/>
    <mergeCell ref="L200:L201"/>
    <mergeCell ref="M200:M201"/>
    <mergeCell ref="K197:K199"/>
    <mergeCell ref="L197:L199"/>
    <mergeCell ref="M197:M199"/>
    <mergeCell ref="N197:N199"/>
    <mergeCell ref="B200:B201"/>
    <mergeCell ref="C200:C201"/>
    <mergeCell ref="D200:D201"/>
    <mergeCell ref="E200:E201"/>
    <mergeCell ref="F200:F201"/>
    <mergeCell ref="G200:G201"/>
    <mergeCell ref="N195:N196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H195:H196"/>
    <mergeCell ref="I195:I196"/>
    <mergeCell ref="J195:J196"/>
    <mergeCell ref="K195:K196"/>
    <mergeCell ref="L195:L196"/>
    <mergeCell ref="M195:M196"/>
    <mergeCell ref="K193:K194"/>
    <mergeCell ref="L193:L194"/>
    <mergeCell ref="M193:M194"/>
    <mergeCell ref="N193:N194"/>
    <mergeCell ref="B195:B196"/>
    <mergeCell ref="C195:C196"/>
    <mergeCell ref="D195:D196"/>
    <mergeCell ref="E195:E196"/>
    <mergeCell ref="F195:F196"/>
    <mergeCell ref="G195:G196"/>
    <mergeCell ref="N191:N192"/>
    <mergeCell ref="B193:B194"/>
    <mergeCell ref="C193:C194"/>
    <mergeCell ref="D193:D194"/>
    <mergeCell ref="E193:E194"/>
    <mergeCell ref="F193:F194"/>
    <mergeCell ref="G193:G194"/>
    <mergeCell ref="H193:H194"/>
    <mergeCell ref="I193:I194"/>
    <mergeCell ref="J193:J194"/>
    <mergeCell ref="H191:H192"/>
    <mergeCell ref="I191:I192"/>
    <mergeCell ref="J191:J192"/>
    <mergeCell ref="K191:K192"/>
    <mergeCell ref="L191:L192"/>
    <mergeCell ref="M191:M192"/>
    <mergeCell ref="K189:K190"/>
    <mergeCell ref="L189:L190"/>
    <mergeCell ref="M189:M190"/>
    <mergeCell ref="N189:N190"/>
    <mergeCell ref="B191:B192"/>
    <mergeCell ref="C191:C192"/>
    <mergeCell ref="D191:D192"/>
    <mergeCell ref="E191:E192"/>
    <mergeCell ref="F191:F192"/>
    <mergeCell ref="G191:G192"/>
    <mergeCell ref="N187:N188"/>
    <mergeCell ref="B189:B190"/>
    <mergeCell ref="C189:C190"/>
    <mergeCell ref="D189:D190"/>
    <mergeCell ref="E189:E190"/>
    <mergeCell ref="F189:F190"/>
    <mergeCell ref="G189:G190"/>
    <mergeCell ref="H189:H190"/>
    <mergeCell ref="I189:I190"/>
    <mergeCell ref="J189:J190"/>
    <mergeCell ref="H187:H188"/>
    <mergeCell ref="I187:I188"/>
    <mergeCell ref="J187:J188"/>
    <mergeCell ref="K187:K188"/>
    <mergeCell ref="L187:L188"/>
    <mergeCell ref="M187:M188"/>
    <mergeCell ref="B187:B188"/>
    <mergeCell ref="C187:C188"/>
    <mergeCell ref="D187:D188"/>
    <mergeCell ref="E187:E188"/>
    <mergeCell ref="F187:F188"/>
    <mergeCell ref="G187:G188"/>
    <mergeCell ref="I185:I186"/>
    <mergeCell ref="J185:J186"/>
    <mergeCell ref="K185:K186"/>
    <mergeCell ref="L185:L186"/>
    <mergeCell ref="M185:M186"/>
    <mergeCell ref="N185:N186"/>
    <mergeCell ref="B185:B186"/>
    <mergeCell ref="C185:C186"/>
    <mergeCell ref="D185:D186"/>
    <mergeCell ref="E185:E186"/>
    <mergeCell ref="F185:F186"/>
    <mergeCell ref="G185:G186"/>
    <mergeCell ref="H185:H186"/>
    <mergeCell ref="K183:K184"/>
    <mergeCell ref="L183:L184"/>
    <mergeCell ref="M183:M184"/>
    <mergeCell ref="N183:N184"/>
    <mergeCell ref="N181:N182"/>
    <mergeCell ref="B183:B184"/>
    <mergeCell ref="C183:C184"/>
    <mergeCell ref="D183:D184"/>
    <mergeCell ref="E183:E184"/>
    <mergeCell ref="F183:F184"/>
    <mergeCell ref="G183:G184"/>
    <mergeCell ref="H183:H184"/>
    <mergeCell ref="I183:I184"/>
    <mergeCell ref="J183:J184"/>
    <mergeCell ref="H181:H182"/>
    <mergeCell ref="I181:I182"/>
    <mergeCell ref="J181:J182"/>
    <mergeCell ref="K181:K182"/>
    <mergeCell ref="L181:L182"/>
    <mergeCell ref="M181:M182"/>
    <mergeCell ref="N177:N178"/>
    <mergeCell ref="B179:B180"/>
    <mergeCell ref="C179:C180"/>
    <mergeCell ref="D179:N180"/>
    <mergeCell ref="B181:B182"/>
    <mergeCell ref="C181:C182"/>
    <mergeCell ref="D181:D182"/>
    <mergeCell ref="E181:E182"/>
    <mergeCell ref="F181:F182"/>
    <mergeCell ref="G181:G182"/>
    <mergeCell ref="H177:H178"/>
    <mergeCell ref="I177:I178"/>
    <mergeCell ref="J177:J178"/>
    <mergeCell ref="K177:K178"/>
    <mergeCell ref="L177:L178"/>
    <mergeCell ref="M177:M178"/>
    <mergeCell ref="K175:K176"/>
    <mergeCell ref="L175:L176"/>
    <mergeCell ref="M175:M176"/>
    <mergeCell ref="N175:N176"/>
    <mergeCell ref="B177:B178"/>
    <mergeCell ref="C177:C178"/>
    <mergeCell ref="D177:D178"/>
    <mergeCell ref="E177:E178"/>
    <mergeCell ref="F177:F178"/>
    <mergeCell ref="G177:G178"/>
    <mergeCell ref="N173:N174"/>
    <mergeCell ref="B175:B176"/>
    <mergeCell ref="C175:C176"/>
    <mergeCell ref="D175:D176"/>
    <mergeCell ref="E175:E176"/>
    <mergeCell ref="F175:F176"/>
    <mergeCell ref="G175:G176"/>
    <mergeCell ref="H175:H176"/>
    <mergeCell ref="I175:I176"/>
    <mergeCell ref="J175:J176"/>
    <mergeCell ref="H173:H174"/>
    <mergeCell ref="I173:I174"/>
    <mergeCell ref="J173:J174"/>
    <mergeCell ref="K173:K174"/>
    <mergeCell ref="L173:L174"/>
    <mergeCell ref="M173:M174"/>
    <mergeCell ref="K171:K172"/>
    <mergeCell ref="L171:L172"/>
    <mergeCell ref="M171:M172"/>
    <mergeCell ref="N171:N172"/>
    <mergeCell ref="B173:B174"/>
    <mergeCell ref="C173:C174"/>
    <mergeCell ref="D173:D174"/>
    <mergeCell ref="E173:E174"/>
    <mergeCell ref="F173:F174"/>
    <mergeCell ref="G173:G174"/>
    <mergeCell ref="N169:N170"/>
    <mergeCell ref="B171:B172"/>
    <mergeCell ref="C171:C172"/>
    <mergeCell ref="D171:D172"/>
    <mergeCell ref="E171:E172"/>
    <mergeCell ref="F171:F172"/>
    <mergeCell ref="G171:G172"/>
    <mergeCell ref="H171:H172"/>
    <mergeCell ref="I171:I172"/>
    <mergeCell ref="J171:J172"/>
    <mergeCell ref="H169:H170"/>
    <mergeCell ref="I169:I170"/>
    <mergeCell ref="J169:J170"/>
    <mergeCell ref="K169:K170"/>
    <mergeCell ref="L169:L170"/>
    <mergeCell ref="M169:M170"/>
    <mergeCell ref="K167:K168"/>
    <mergeCell ref="L167:L168"/>
    <mergeCell ref="M167:M168"/>
    <mergeCell ref="N167:N168"/>
    <mergeCell ref="B169:B170"/>
    <mergeCell ref="C169:C170"/>
    <mergeCell ref="D169:D170"/>
    <mergeCell ref="E169:E170"/>
    <mergeCell ref="F169:F170"/>
    <mergeCell ref="G169:G170"/>
    <mergeCell ref="N165:N166"/>
    <mergeCell ref="B167:B168"/>
    <mergeCell ref="C167:C168"/>
    <mergeCell ref="D167:D168"/>
    <mergeCell ref="E167:E168"/>
    <mergeCell ref="F167:F168"/>
    <mergeCell ref="G167:G168"/>
    <mergeCell ref="H167:H168"/>
    <mergeCell ref="I167:I168"/>
    <mergeCell ref="J167:J168"/>
    <mergeCell ref="H165:H166"/>
    <mergeCell ref="I165:I166"/>
    <mergeCell ref="J165:J166"/>
    <mergeCell ref="K165:K166"/>
    <mergeCell ref="L165:L166"/>
    <mergeCell ref="M165:M166"/>
    <mergeCell ref="K163:K164"/>
    <mergeCell ref="L163:L164"/>
    <mergeCell ref="M163:M164"/>
    <mergeCell ref="N163:N164"/>
    <mergeCell ref="B165:B166"/>
    <mergeCell ref="C165:C166"/>
    <mergeCell ref="D165:D166"/>
    <mergeCell ref="E165:E166"/>
    <mergeCell ref="F165:F166"/>
    <mergeCell ref="G165:G166"/>
    <mergeCell ref="N161:N162"/>
    <mergeCell ref="B163:B164"/>
    <mergeCell ref="C163:C164"/>
    <mergeCell ref="D163:D164"/>
    <mergeCell ref="E163:E164"/>
    <mergeCell ref="F163:F164"/>
    <mergeCell ref="G163:G164"/>
    <mergeCell ref="H163:H164"/>
    <mergeCell ref="I163:I164"/>
    <mergeCell ref="J163:J164"/>
    <mergeCell ref="H161:H162"/>
    <mergeCell ref="I161:I162"/>
    <mergeCell ref="J161:J162"/>
    <mergeCell ref="K161:K162"/>
    <mergeCell ref="L161:L162"/>
    <mergeCell ref="M161:M162"/>
    <mergeCell ref="K159:K160"/>
    <mergeCell ref="L159:L160"/>
    <mergeCell ref="M159:M160"/>
    <mergeCell ref="N159:N160"/>
    <mergeCell ref="B161:B162"/>
    <mergeCell ref="C161:C162"/>
    <mergeCell ref="D161:D162"/>
    <mergeCell ref="E161:E162"/>
    <mergeCell ref="F161:F162"/>
    <mergeCell ref="G161:G162"/>
    <mergeCell ref="N157:N158"/>
    <mergeCell ref="B159:B160"/>
    <mergeCell ref="C159:C160"/>
    <mergeCell ref="D159:D160"/>
    <mergeCell ref="E159:E160"/>
    <mergeCell ref="F159:F160"/>
    <mergeCell ref="G159:G160"/>
    <mergeCell ref="H159:H160"/>
    <mergeCell ref="I159:I160"/>
    <mergeCell ref="J159:J160"/>
    <mergeCell ref="H157:H158"/>
    <mergeCell ref="I157:I158"/>
    <mergeCell ref="J157:J158"/>
    <mergeCell ref="K157:K158"/>
    <mergeCell ref="L157:L158"/>
    <mergeCell ref="M157:M158"/>
    <mergeCell ref="K155:K156"/>
    <mergeCell ref="L155:L156"/>
    <mergeCell ref="M155:M156"/>
    <mergeCell ref="N155:N156"/>
    <mergeCell ref="B157:B158"/>
    <mergeCell ref="C157:C158"/>
    <mergeCell ref="D157:D158"/>
    <mergeCell ref="E157:E158"/>
    <mergeCell ref="F157:F158"/>
    <mergeCell ref="G157:G158"/>
    <mergeCell ref="N153:N154"/>
    <mergeCell ref="B155:B156"/>
    <mergeCell ref="C155:C156"/>
    <mergeCell ref="D155:D156"/>
    <mergeCell ref="E155:E156"/>
    <mergeCell ref="F155:F156"/>
    <mergeCell ref="G155:G156"/>
    <mergeCell ref="H155:H156"/>
    <mergeCell ref="I155:I156"/>
    <mergeCell ref="J155:J156"/>
    <mergeCell ref="H153:H154"/>
    <mergeCell ref="I153:I154"/>
    <mergeCell ref="J153:J154"/>
    <mergeCell ref="K153:K154"/>
    <mergeCell ref="L153:L154"/>
    <mergeCell ref="M153:M154"/>
    <mergeCell ref="K151:K152"/>
    <mergeCell ref="L151:L152"/>
    <mergeCell ref="M151:M152"/>
    <mergeCell ref="N151:N152"/>
    <mergeCell ref="B153:B154"/>
    <mergeCell ref="C153:C154"/>
    <mergeCell ref="D153:D154"/>
    <mergeCell ref="E153:E154"/>
    <mergeCell ref="F153:F154"/>
    <mergeCell ref="G153:G154"/>
    <mergeCell ref="N149:N150"/>
    <mergeCell ref="B151:B152"/>
    <mergeCell ref="C151:C152"/>
    <mergeCell ref="D151:D152"/>
    <mergeCell ref="E151:E152"/>
    <mergeCell ref="F151:F152"/>
    <mergeCell ref="G151:G152"/>
    <mergeCell ref="H151:H152"/>
    <mergeCell ref="I151:I152"/>
    <mergeCell ref="J151:J152"/>
    <mergeCell ref="H149:H150"/>
    <mergeCell ref="I149:I150"/>
    <mergeCell ref="J149:J150"/>
    <mergeCell ref="K149:K150"/>
    <mergeCell ref="L149:L150"/>
    <mergeCell ref="M149:M150"/>
    <mergeCell ref="K147:K148"/>
    <mergeCell ref="L147:L148"/>
    <mergeCell ref="M147:M148"/>
    <mergeCell ref="N147:N148"/>
    <mergeCell ref="B149:B150"/>
    <mergeCell ref="C149:C150"/>
    <mergeCell ref="D149:D150"/>
    <mergeCell ref="E149:E150"/>
    <mergeCell ref="F149:F150"/>
    <mergeCell ref="G149:G150"/>
    <mergeCell ref="N145:N146"/>
    <mergeCell ref="B147:B148"/>
    <mergeCell ref="C147:C148"/>
    <mergeCell ref="D147:D148"/>
    <mergeCell ref="E147:E148"/>
    <mergeCell ref="F147:F148"/>
    <mergeCell ref="G147:G148"/>
    <mergeCell ref="H147:H148"/>
    <mergeCell ref="I147:I148"/>
    <mergeCell ref="J147:J148"/>
    <mergeCell ref="H145:H146"/>
    <mergeCell ref="I145:I146"/>
    <mergeCell ref="J145:J146"/>
    <mergeCell ref="K145:K146"/>
    <mergeCell ref="L145:L146"/>
    <mergeCell ref="M145:M146"/>
    <mergeCell ref="K143:K144"/>
    <mergeCell ref="L143:L144"/>
    <mergeCell ref="M143:M144"/>
    <mergeCell ref="N143:N144"/>
    <mergeCell ref="B145:B146"/>
    <mergeCell ref="C145:C146"/>
    <mergeCell ref="D145:D146"/>
    <mergeCell ref="E145:E146"/>
    <mergeCell ref="F145:F146"/>
    <mergeCell ref="G145:G146"/>
    <mergeCell ref="N141:N142"/>
    <mergeCell ref="B143:B144"/>
    <mergeCell ref="C143:C144"/>
    <mergeCell ref="D143:D144"/>
    <mergeCell ref="E143:E144"/>
    <mergeCell ref="F143:F144"/>
    <mergeCell ref="G143:G144"/>
    <mergeCell ref="H143:H144"/>
    <mergeCell ref="I143:I144"/>
    <mergeCell ref="J143:J144"/>
    <mergeCell ref="H141:H142"/>
    <mergeCell ref="I141:I142"/>
    <mergeCell ref="J141:J142"/>
    <mergeCell ref="K141:K142"/>
    <mergeCell ref="L141:L142"/>
    <mergeCell ref="M141:M142"/>
    <mergeCell ref="K139:K140"/>
    <mergeCell ref="L139:L140"/>
    <mergeCell ref="M139:M140"/>
    <mergeCell ref="N139:N140"/>
    <mergeCell ref="B141:B142"/>
    <mergeCell ref="C141:C142"/>
    <mergeCell ref="D141:D142"/>
    <mergeCell ref="E141:E142"/>
    <mergeCell ref="F141:F142"/>
    <mergeCell ref="G141:G142"/>
    <mergeCell ref="N137:N138"/>
    <mergeCell ref="B139:B140"/>
    <mergeCell ref="C139:C140"/>
    <mergeCell ref="D139:D140"/>
    <mergeCell ref="E139:E140"/>
    <mergeCell ref="F139:F140"/>
    <mergeCell ref="G139:G140"/>
    <mergeCell ref="H139:H140"/>
    <mergeCell ref="I139:I140"/>
    <mergeCell ref="J139:J140"/>
    <mergeCell ref="H137:H138"/>
    <mergeCell ref="I137:I138"/>
    <mergeCell ref="J137:J138"/>
    <mergeCell ref="K137:K138"/>
    <mergeCell ref="L137:L138"/>
    <mergeCell ref="M137:M138"/>
    <mergeCell ref="K135:K136"/>
    <mergeCell ref="L135:L136"/>
    <mergeCell ref="M135:M136"/>
    <mergeCell ref="N135:N136"/>
    <mergeCell ref="B137:B138"/>
    <mergeCell ref="C137:C138"/>
    <mergeCell ref="D137:D138"/>
    <mergeCell ref="E137:E138"/>
    <mergeCell ref="F137:F138"/>
    <mergeCell ref="G137:G138"/>
    <mergeCell ref="N133:N134"/>
    <mergeCell ref="B135:B136"/>
    <mergeCell ref="C135:C136"/>
    <mergeCell ref="D135:D136"/>
    <mergeCell ref="E135:E136"/>
    <mergeCell ref="F135:F136"/>
    <mergeCell ref="G135:G136"/>
    <mergeCell ref="H135:H136"/>
    <mergeCell ref="I135:I136"/>
    <mergeCell ref="J135:J136"/>
    <mergeCell ref="H133:H134"/>
    <mergeCell ref="I133:I134"/>
    <mergeCell ref="J133:J134"/>
    <mergeCell ref="K133:K134"/>
    <mergeCell ref="L133:L134"/>
    <mergeCell ref="M133:M134"/>
    <mergeCell ref="K131:K132"/>
    <mergeCell ref="L131:L132"/>
    <mergeCell ref="M131:M132"/>
    <mergeCell ref="N131:N132"/>
    <mergeCell ref="B133:B134"/>
    <mergeCell ref="C133:C134"/>
    <mergeCell ref="D133:D134"/>
    <mergeCell ref="E133:E134"/>
    <mergeCell ref="F133:F134"/>
    <mergeCell ref="G133:G134"/>
    <mergeCell ref="N129:N130"/>
    <mergeCell ref="B131:B132"/>
    <mergeCell ref="C131:C132"/>
    <mergeCell ref="D131:D132"/>
    <mergeCell ref="E131:E132"/>
    <mergeCell ref="F131:F132"/>
    <mergeCell ref="G131:G132"/>
    <mergeCell ref="H131:H132"/>
    <mergeCell ref="I131:I132"/>
    <mergeCell ref="J131:J132"/>
    <mergeCell ref="H129:H130"/>
    <mergeCell ref="I129:I130"/>
    <mergeCell ref="J129:J130"/>
    <mergeCell ref="K129:K130"/>
    <mergeCell ref="L129:L130"/>
    <mergeCell ref="M129:M130"/>
    <mergeCell ref="K127:K128"/>
    <mergeCell ref="L127:L128"/>
    <mergeCell ref="M127:M128"/>
    <mergeCell ref="N127:N128"/>
    <mergeCell ref="B129:B130"/>
    <mergeCell ref="C129:C130"/>
    <mergeCell ref="D129:D130"/>
    <mergeCell ref="E129:E130"/>
    <mergeCell ref="F129:F130"/>
    <mergeCell ref="G129:G130"/>
    <mergeCell ref="N125:N126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J127:J128"/>
    <mergeCell ref="H125:H126"/>
    <mergeCell ref="I125:I126"/>
    <mergeCell ref="J125:J126"/>
    <mergeCell ref="K125:K126"/>
    <mergeCell ref="L125:L126"/>
    <mergeCell ref="M125:M126"/>
    <mergeCell ref="K123:K124"/>
    <mergeCell ref="L123:L124"/>
    <mergeCell ref="M123:M124"/>
    <mergeCell ref="N123:N124"/>
    <mergeCell ref="B125:B126"/>
    <mergeCell ref="C125:C126"/>
    <mergeCell ref="D125:D126"/>
    <mergeCell ref="E125:E126"/>
    <mergeCell ref="F125:F126"/>
    <mergeCell ref="G125:G126"/>
    <mergeCell ref="N121:N122"/>
    <mergeCell ref="B123:B124"/>
    <mergeCell ref="C123:C124"/>
    <mergeCell ref="D123:D124"/>
    <mergeCell ref="E123:E124"/>
    <mergeCell ref="F123:F124"/>
    <mergeCell ref="G123:G124"/>
    <mergeCell ref="H123:H124"/>
    <mergeCell ref="I123:I124"/>
    <mergeCell ref="J123:J124"/>
    <mergeCell ref="H121:H122"/>
    <mergeCell ref="I121:I122"/>
    <mergeCell ref="J121:J122"/>
    <mergeCell ref="K121:K122"/>
    <mergeCell ref="L121:L122"/>
    <mergeCell ref="M121:M122"/>
    <mergeCell ref="K119:K120"/>
    <mergeCell ref="L119:L120"/>
    <mergeCell ref="M119:M120"/>
    <mergeCell ref="N119:N120"/>
    <mergeCell ref="B121:B122"/>
    <mergeCell ref="C121:C122"/>
    <mergeCell ref="D121:D122"/>
    <mergeCell ref="E121:E122"/>
    <mergeCell ref="F121:F122"/>
    <mergeCell ref="G121:G122"/>
    <mergeCell ref="N117:N118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J119:J120"/>
    <mergeCell ref="H117:H118"/>
    <mergeCell ref="I117:I118"/>
    <mergeCell ref="J117:J118"/>
    <mergeCell ref="K117:K118"/>
    <mergeCell ref="L117:L118"/>
    <mergeCell ref="M117:M118"/>
    <mergeCell ref="K115:K116"/>
    <mergeCell ref="L115:L116"/>
    <mergeCell ref="M115:M116"/>
    <mergeCell ref="N115:N116"/>
    <mergeCell ref="B117:B118"/>
    <mergeCell ref="C117:C118"/>
    <mergeCell ref="D117:D118"/>
    <mergeCell ref="E117:E118"/>
    <mergeCell ref="F117:F118"/>
    <mergeCell ref="G117:G118"/>
    <mergeCell ref="N113:N114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H113:H114"/>
    <mergeCell ref="I113:I114"/>
    <mergeCell ref="J113:J114"/>
    <mergeCell ref="K113:K114"/>
    <mergeCell ref="L113:L114"/>
    <mergeCell ref="M113:M114"/>
    <mergeCell ref="K111:K112"/>
    <mergeCell ref="L111:L112"/>
    <mergeCell ref="M111:M112"/>
    <mergeCell ref="N111:N112"/>
    <mergeCell ref="B113:B114"/>
    <mergeCell ref="C113:C114"/>
    <mergeCell ref="D113:D114"/>
    <mergeCell ref="E113:E114"/>
    <mergeCell ref="F113:F114"/>
    <mergeCell ref="G113:G114"/>
    <mergeCell ref="N109:N110"/>
    <mergeCell ref="B111:B112"/>
    <mergeCell ref="C111:C112"/>
    <mergeCell ref="D111:D112"/>
    <mergeCell ref="E111:E112"/>
    <mergeCell ref="F111:F112"/>
    <mergeCell ref="G111:G112"/>
    <mergeCell ref="H111:H112"/>
    <mergeCell ref="I111:I112"/>
    <mergeCell ref="J111:J112"/>
    <mergeCell ref="H109:H110"/>
    <mergeCell ref="I109:I110"/>
    <mergeCell ref="J109:J110"/>
    <mergeCell ref="K109:K110"/>
    <mergeCell ref="L109:L110"/>
    <mergeCell ref="M109:M110"/>
    <mergeCell ref="K107:K108"/>
    <mergeCell ref="L107:L108"/>
    <mergeCell ref="M107:M108"/>
    <mergeCell ref="N107:N108"/>
    <mergeCell ref="B109:B110"/>
    <mergeCell ref="C109:C110"/>
    <mergeCell ref="D109:D110"/>
    <mergeCell ref="E109:E110"/>
    <mergeCell ref="F109:F110"/>
    <mergeCell ref="G109:G110"/>
    <mergeCell ref="N105:N106"/>
    <mergeCell ref="B107:B108"/>
    <mergeCell ref="C107:C108"/>
    <mergeCell ref="D107:D108"/>
    <mergeCell ref="E107:E108"/>
    <mergeCell ref="F107:F108"/>
    <mergeCell ref="G107:G108"/>
    <mergeCell ref="H107:H108"/>
    <mergeCell ref="I107:I108"/>
    <mergeCell ref="J107:J108"/>
    <mergeCell ref="H105:H106"/>
    <mergeCell ref="I105:I106"/>
    <mergeCell ref="J105:J106"/>
    <mergeCell ref="K105:K106"/>
    <mergeCell ref="L105:L106"/>
    <mergeCell ref="M105:M106"/>
    <mergeCell ref="K103:K104"/>
    <mergeCell ref="L103:L104"/>
    <mergeCell ref="M103:M104"/>
    <mergeCell ref="N103:N104"/>
    <mergeCell ref="B105:B106"/>
    <mergeCell ref="C105:C106"/>
    <mergeCell ref="D105:D106"/>
    <mergeCell ref="E105:E106"/>
    <mergeCell ref="F105:F106"/>
    <mergeCell ref="G105:G106"/>
    <mergeCell ref="N101:N102"/>
    <mergeCell ref="B103:B104"/>
    <mergeCell ref="C103:C104"/>
    <mergeCell ref="D103:D104"/>
    <mergeCell ref="E103:E104"/>
    <mergeCell ref="F103:F104"/>
    <mergeCell ref="G103:G104"/>
    <mergeCell ref="H103:H104"/>
    <mergeCell ref="I103:I104"/>
    <mergeCell ref="J103:J104"/>
    <mergeCell ref="H101:H102"/>
    <mergeCell ref="I101:I102"/>
    <mergeCell ref="J101:J102"/>
    <mergeCell ref="K101:K102"/>
    <mergeCell ref="L101:L102"/>
    <mergeCell ref="M101:M102"/>
    <mergeCell ref="K99:K100"/>
    <mergeCell ref="L99:L100"/>
    <mergeCell ref="M99:M100"/>
    <mergeCell ref="N99:N100"/>
    <mergeCell ref="B101:B102"/>
    <mergeCell ref="C101:C102"/>
    <mergeCell ref="D101:D102"/>
    <mergeCell ref="E101:E102"/>
    <mergeCell ref="F101:F102"/>
    <mergeCell ref="G101:G102"/>
    <mergeCell ref="N97:N98"/>
    <mergeCell ref="B99:B100"/>
    <mergeCell ref="C99:C100"/>
    <mergeCell ref="D99:D100"/>
    <mergeCell ref="E99:E100"/>
    <mergeCell ref="F99:F100"/>
    <mergeCell ref="G99:G100"/>
    <mergeCell ref="H99:H100"/>
    <mergeCell ref="I99:I100"/>
    <mergeCell ref="J99:J100"/>
    <mergeCell ref="H97:H98"/>
    <mergeCell ref="I97:I98"/>
    <mergeCell ref="J97:J98"/>
    <mergeCell ref="K97:K98"/>
    <mergeCell ref="L97:L98"/>
    <mergeCell ref="M97:M98"/>
    <mergeCell ref="K95:K96"/>
    <mergeCell ref="L95:L96"/>
    <mergeCell ref="M95:M96"/>
    <mergeCell ref="N95:N96"/>
    <mergeCell ref="B97:B98"/>
    <mergeCell ref="C97:C98"/>
    <mergeCell ref="D97:D98"/>
    <mergeCell ref="E97:E98"/>
    <mergeCell ref="F97:F98"/>
    <mergeCell ref="G97:G98"/>
    <mergeCell ref="N93:N94"/>
    <mergeCell ref="B95:B96"/>
    <mergeCell ref="C95:C96"/>
    <mergeCell ref="D95:D96"/>
    <mergeCell ref="E95:E96"/>
    <mergeCell ref="F95:F96"/>
    <mergeCell ref="G95:G96"/>
    <mergeCell ref="H95:H96"/>
    <mergeCell ref="I95:I96"/>
    <mergeCell ref="J95:J96"/>
    <mergeCell ref="H93:H94"/>
    <mergeCell ref="I93:I94"/>
    <mergeCell ref="J93:J94"/>
    <mergeCell ref="K93:K94"/>
    <mergeCell ref="L93:L94"/>
    <mergeCell ref="M93:M94"/>
    <mergeCell ref="K91:K92"/>
    <mergeCell ref="L91:L92"/>
    <mergeCell ref="M91:M92"/>
    <mergeCell ref="N91:N92"/>
    <mergeCell ref="B93:B94"/>
    <mergeCell ref="C93:C94"/>
    <mergeCell ref="D93:D94"/>
    <mergeCell ref="E93:E94"/>
    <mergeCell ref="F93:F94"/>
    <mergeCell ref="G93:G94"/>
    <mergeCell ref="N89:N90"/>
    <mergeCell ref="B91:B92"/>
    <mergeCell ref="C91:C92"/>
    <mergeCell ref="D91:D92"/>
    <mergeCell ref="E91:E92"/>
    <mergeCell ref="F91:F92"/>
    <mergeCell ref="G91:G92"/>
    <mergeCell ref="H91:H92"/>
    <mergeCell ref="I91:I92"/>
    <mergeCell ref="J91:J92"/>
    <mergeCell ref="H89:H90"/>
    <mergeCell ref="I89:I90"/>
    <mergeCell ref="J89:J90"/>
    <mergeCell ref="K89:K90"/>
    <mergeCell ref="L89:L90"/>
    <mergeCell ref="M89:M90"/>
    <mergeCell ref="B89:B90"/>
    <mergeCell ref="C89:C90"/>
    <mergeCell ref="D89:D90"/>
    <mergeCell ref="E89:E90"/>
    <mergeCell ref="F89:F90"/>
    <mergeCell ref="G89:G90"/>
    <mergeCell ref="I87:I88"/>
    <mergeCell ref="J87:J88"/>
    <mergeCell ref="K87:K88"/>
    <mergeCell ref="L87:L88"/>
    <mergeCell ref="M87:M88"/>
    <mergeCell ref="N87:N88"/>
    <mergeCell ref="B87:B88"/>
    <mergeCell ref="C87:C88"/>
    <mergeCell ref="D87:D88"/>
    <mergeCell ref="E87:E88"/>
    <mergeCell ref="F87:F88"/>
    <mergeCell ref="G87:G88"/>
    <mergeCell ref="H87:H88"/>
    <mergeCell ref="K85:K86"/>
    <mergeCell ref="L85:L86"/>
    <mergeCell ref="M85:M86"/>
    <mergeCell ref="N85:N86"/>
    <mergeCell ref="N83:N84"/>
    <mergeCell ref="B85:B86"/>
    <mergeCell ref="C85:C86"/>
    <mergeCell ref="D85:D86"/>
    <mergeCell ref="E85:E86"/>
    <mergeCell ref="F85:F86"/>
    <mergeCell ref="G85:G86"/>
    <mergeCell ref="H85:H86"/>
    <mergeCell ref="I85:I86"/>
    <mergeCell ref="J85:J86"/>
    <mergeCell ref="H83:H84"/>
    <mergeCell ref="I83:I84"/>
    <mergeCell ref="J83:J84"/>
    <mergeCell ref="K83:K84"/>
    <mergeCell ref="L83:L84"/>
    <mergeCell ref="M83:M84"/>
    <mergeCell ref="K81:K82"/>
    <mergeCell ref="L81:L82"/>
    <mergeCell ref="M81:M82"/>
    <mergeCell ref="N81:N82"/>
    <mergeCell ref="B83:B84"/>
    <mergeCell ref="C83:C84"/>
    <mergeCell ref="D83:D84"/>
    <mergeCell ref="E83:E84"/>
    <mergeCell ref="F83:F84"/>
    <mergeCell ref="G83:G84"/>
    <mergeCell ref="N79:N80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H79:H80"/>
    <mergeCell ref="I79:I80"/>
    <mergeCell ref="J79:J80"/>
    <mergeCell ref="K79:K80"/>
    <mergeCell ref="L79:L80"/>
    <mergeCell ref="M79:M80"/>
    <mergeCell ref="K77:K78"/>
    <mergeCell ref="L77:L78"/>
    <mergeCell ref="M77:M78"/>
    <mergeCell ref="N77:N78"/>
    <mergeCell ref="B79:B80"/>
    <mergeCell ref="C79:C80"/>
    <mergeCell ref="D79:D80"/>
    <mergeCell ref="E79:E80"/>
    <mergeCell ref="F79:F80"/>
    <mergeCell ref="G79:G80"/>
    <mergeCell ref="N75:N76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H75:H76"/>
    <mergeCell ref="I75:I76"/>
    <mergeCell ref="J75:J76"/>
    <mergeCell ref="K75:K76"/>
    <mergeCell ref="L75:L76"/>
    <mergeCell ref="M75:M76"/>
    <mergeCell ref="K73:K74"/>
    <mergeCell ref="L73:L74"/>
    <mergeCell ref="M73:M74"/>
    <mergeCell ref="N73:N74"/>
    <mergeCell ref="B75:B76"/>
    <mergeCell ref="C75:C76"/>
    <mergeCell ref="D75:D76"/>
    <mergeCell ref="E75:E76"/>
    <mergeCell ref="F75:F76"/>
    <mergeCell ref="G75:G76"/>
    <mergeCell ref="N71:N72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H71:H72"/>
    <mergeCell ref="I71:I72"/>
    <mergeCell ref="J71:J72"/>
    <mergeCell ref="K71:K72"/>
    <mergeCell ref="L71:L72"/>
    <mergeCell ref="M71:M72"/>
    <mergeCell ref="K69:K70"/>
    <mergeCell ref="L69:L70"/>
    <mergeCell ref="M69:M70"/>
    <mergeCell ref="N69:N70"/>
    <mergeCell ref="B71:B72"/>
    <mergeCell ref="C71:C72"/>
    <mergeCell ref="D71:D72"/>
    <mergeCell ref="E71:E72"/>
    <mergeCell ref="F71:F72"/>
    <mergeCell ref="G71:G72"/>
    <mergeCell ref="N67:N68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H67:H68"/>
    <mergeCell ref="I67:I68"/>
    <mergeCell ref="J67:J68"/>
    <mergeCell ref="K67:K68"/>
    <mergeCell ref="L67:L68"/>
    <mergeCell ref="M67:M68"/>
    <mergeCell ref="K65:K66"/>
    <mergeCell ref="L65:L66"/>
    <mergeCell ref="M65:M66"/>
    <mergeCell ref="N65:N66"/>
    <mergeCell ref="B67:B68"/>
    <mergeCell ref="C67:C68"/>
    <mergeCell ref="D67:D68"/>
    <mergeCell ref="E67:E68"/>
    <mergeCell ref="F67:F68"/>
    <mergeCell ref="G67:G68"/>
    <mergeCell ref="N63:N64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H63:H64"/>
    <mergeCell ref="I63:I64"/>
    <mergeCell ref="J63:J64"/>
    <mergeCell ref="K63:K64"/>
    <mergeCell ref="L63:L64"/>
    <mergeCell ref="M63:M64"/>
    <mergeCell ref="K61:K62"/>
    <mergeCell ref="L61:L62"/>
    <mergeCell ref="M61:M62"/>
    <mergeCell ref="N61:N62"/>
    <mergeCell ref="B63:B64"/>
    <mergeCell ref="C63:C64"/>
    <mergeCell ref="D63:D64"/>
    <mergeCell ref="E63:E64"/>
    <mergeCell ref="F63:F64"/>
    <mergeCell ref="G63:G64"/>
    <mergeCell ref="N59:N60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H59:H60"/>
    <mergeCell ref="I59:I60"/>
    <mergeCell ref="J59:J60"/>
    <mergeCell ref="K59:K60"/>
    <mergeCell ref="L59:L60"/>
    <mergeCell ref="M59:M60"/>
    <mergeCell ref="K57:K58"/>
    <mergeCell ref="L57:L58"/>
    <mergeCell ref="M57:M58"/>
    <mergeCell ref="N57:N58"/>
    <mergeCell ref="B59:B60"/>
    <mergeCell ref="C59:C60"/>
    <mergeCell ref="D59:D60"/>
    <mergeCell ref="E59:E60"/>
    <mergeCell ref="F59:F60"/>
    <mergeCell ref="G59:G60"/>
    <mergeCell ref="N55:N56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H55:H56"/>
    <mergeCell ref="I55:I56"/>
    <mergeCell ref="J55:J56"/>
    <mergeCell ref="K55:K56"/>
    <mergeCell ref="L55:L56"/>
    <mergeCell ref="M55:M56"/>
    <mergeCell ref="K53:K54"/>
    <mergeCell ref="L53:L54"/>
    <mergeCell ref="M53:M54"/>
    <mergeCell ref="N53:N54"/>
    <mergeCell ref="B55:B56"/>
    <mergeCell ref="C55:C56"/>
    <mergeCell ref="D55:D56"/>
    <mergeCell ref="E55:E56"/>
    <mergeCell ref="F55:F56"/>
    <mergeCell ref="G55:G56"/>
    <mergeCell ref="N51:N52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H51:H52"/>
    <mergeCell ref="I51:I52"/>
    <mergeCell ref="J51:J52"/>
    <mergeCell ref="K51:K52"/>
    <mergeCell ref="L51:L52"/>
    <mergeCell ref="M51:M52"/>
    <mergeCell ref="K49:K50"/>
    <mergeCell ref="L49:L50"/>
    <mergeCell ref="M49:M50"/>
    <mergeCell ref="N49:N50"/>
    <mergeCell ref="B51:B52"/>
    <mergeCell ref="C51:C52"/>
    <mergeCell ref="D51:D52"/>
    <mergeCell ref="E51:E52"/>
    <mergeCell ref="F51:F52"/>
    <mergeCell ref="G51:G52"/>
    <mergeCell ref="N47:N48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H47:H48"/>
    <mergeCell ref="I47:I48"/>
    <mergeCell ref="J47:J48"/>
    <mergeCell ref="K47:K48"/>
    <mergeCell ref="L47:L48"/>
    <mergeCell ref="M47:M48"/>
    <mergeCell ref="K45:K46"/>
    <mergeCell ref="L45:L46"/>
    <mergeCell ref="M45:M46"/>
    <mergeCell ref="N45:N46"/>
    <mergeCell ref="B47:B48"/>
    <mergeCell ref="C47:C48"/>
    <mergeCell ref="D47:D48"/>
    <mergeCell ref="E47:E48"/>
    <mergeCell ref="F47:F48"/>
    <mergeCell ref="G47:G48"/>
    <mergeCell ref="N43:N44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H43:H44"/>
    <mergeCell ref="I43:I44"/>
    <mergeCell ref="J43:J44"/>
    <mergeCell ref="K43:K44"/>
    <mergeCell ref="L43:L44"/>
    <mergeCell ref="M43:M44"/>
    <mergeCell ref="K41:K42"/>
    <mergeCell ref="L41:L42"/>
    <mergeCell ref="M41:M42"/>
    <mergeCell ref="N41:N42"/>
    <mergeCell ref="B43:B44"/>
    <mergeCell ref="C43:C44"/>
    <mergeCell ref="D43:D44"/>
    <mergeCell ref="E43:E44"/>
    <mergeCell ref="F43:F44"/>
    <mergeCell ref="G43:G44"/>
    <mergeCell ref="N39:N40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H39:H40"/>
    <mergeCell ref="I39:I40"/>
    <mergeCell ref="J39:J40"/>
    <mergeCell ref="K39:K40"/>
    <mergeCell ref="L39:L40"/>
    <mergeCell ref="M39:M40"/>
    <mergeCell ref="K37:K38"/>
    <mergeCell ref="L37:L38"/>
    <mergeCell ref="M37:M38"/>
    <mergeCell ref="N37:N38"/>
    <mergeCell ref="B39:B40"/>
    <mergeCell ref="C39:C40"/>
    <mergeCell ref="D39:D40"/>
    <mergeCell ref="E39:E40"/>
    <mergeCell ref="F39:F40"/>
    <mergeCell ref="G39:G40"/>
    <mergeCell ref="N35:N36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H35:H36"/>
    <mergeCell ref="I35:I36"/>
    <mergeCell ref="J35:J36"/>
    <mergeCell ref="K35:K36"/>
    <mergeCell ref="L35:L36"/>
    <mergeCell ref="M35:M36"/>
    <mergeCell ref="K33:K34"/>
    <mergeCell ref="L33:L34"/>
    <mergeCell ref="M33:M34"/>
    <mergeCell ref="N33:N34"/>
    <mergeCell ref="B35:B36"/>
    <mergeCell ref="C35:C36"/>
    <mergeCell ref="D35:D36"/>
    <mergeCell ref="E35:E36"/>
    <mergeCell ref="F35:F36"/>
    <mergeCell ref="G35:G36"/>
    <mergeCell ref="N31:N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H31:H32"/>
    <mergeCell ref="I31:I32"/>
    <mergeCell ref="J31:J32"/>
    <mergeCell ref="K31:K32"/>
    <mergeCell ref="L31:L32"/>
    <mergeCell ref="M31:M32"/>
    <mergeCell ref="K29:K30"/>
    <mergeCell ref="L29:L30"/>
    <mergeCell ref="M29:M30"/>
    <mergeCell ref="N29:N30"/>
    <mergeCell ref="B31:B32"/>
    <mergeCell ref="C31:C32"/>
    <mergeCell ref="D31:D32"/>
    <mergeCell ref="E31:E32"/>
    <mergeCell ref="F31:F32"/>
    <mergeCell ref="G31:G32"/>
    <mergeCell ref="N27:N2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H27:H28"/>
    <mergeCell ref="I27:I28"/>
    <mergeCell ref="J27:J28"/>
    <mergeCell ref="K27:K28"/>
    <mergeCell ref="L27:L28"/>
    <mergeCell ref="M27:M28"/>
    <mergeCell ref="K25:K26"/>
    <mergeCell ref="L25:L26"/>
    <mergeCell ref="M25:M26"/>
    <mergeCell ref="N25:N26"/>
    <mergeCell ref="B27:B28"/>
    <mergeCell ref="C27:C28"/>
    <mergeCell ref="D27:D28"/>
    <mergeCell ref="E27:E28"/>
    <mergeCell ref="F27:F28"/>
    <mergeCell ref="G27:G28"/>
    <mergeCell ref="N23:N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H23:H24"/>
    <mergeCell ref="I23:I24"/>
    <mergeCell ref="J23:J24"/>
    <mergeCell ref="K23:K24"/>
    <mergeCell ref="L23:L24"/>
    <mergeCell ref="M23:M24"/>
    <mergeCell ref="K21:K22"/>
    <mergeCell ref="L21:L22"/>
    <mergeCell ref="M21:M22"/>
    <mergeCell ref="N21:N22"/>
    <mergeCell ref="B23:B24"/>
    <mergeCell ref="C23:C24"/>
    <mergeCell ref="D23:D24"/>
    <mergeCell ref="E23:E24"/>
    <mergeCell ref="F23:F24"/>
    <mergeCell ref="G23:G24"/>
    <mergeCell ref="N19:N20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H19:H20"/>
    <mergeCell ref="I19:I20"/>
    <mergeCell ref="J19:J20"/>
    <mergeCell ref="K19:K20"/>
    <mergeCell ref="L19:L20"/>
    <mergeCell ref="M19:M20"/>
    <mergeCell ref="K17:K18"/>
    <mergeCell ref="L17:L18"/>
    <mergeCell ref="M17:M18"/>
    <mergeCell ref="N17:N18"/>
    <mergeCell ref="B19:B20"/>
    <mergeCell ref="C19:C20"/>
    <mergeCell ref="D19:D20"/>
    <mergeCell ref="E19:E20"/>
    <mergeCell ref="F19:F20"/>
    <mergeCell ref="G19:G20"/>
    <mergeCell ref="N15:N16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H15:H16"/>
    <mergeCell ref="I15:I16"/>
    <mergeCell ref="J15:J16"/>
    <mergeCell ref="K15:K16"/>
    <mergeCell ref="L15:L16"/>
    <mergeCell ref="M15:M16"/>
    <mergeCell ref="K13:K14"/>
    <mergeCell ref="L13:L14"/>
    <mergeCell ref="M13:M14"/>
    <mergeCell ref="N13:N14"/>
    <mergeCell ref="B15:B16"/>
    <mergeCell ref="C15:C16"/>
    <mergeCell ref="D15:D16"/>
    <mergeCell ref="E15:E16"/>
    <mergeCell ref="F15:F16"/>
    <mergeCell ref="G15:G16"/>
    <mergeCell ref="N11:N12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H11:H12"/>
    <mergeCell ref="I11:I12"/>
    <mergeCell ref="J11:J12"/>
    <mergeCell ref="K11:K12"/>
    <mergeCell ref="L11:L12"/>
    <mergeCell ref="M11:M12"/>
    <mergeCell ref="K9:K10"/>
    <mergeCell ref="L9:L10"/>
    <mergeCell ref="M9:M10"/>
    <mergeCell ref="N9:N10"/>
    <mergeCell ref="B11:B12"/>
    <mergeCell ref="C11:C12"/>
    <mergeCell ref="D11:D12"/>
    <mergeCell ref="E11:E12"/>
    <mergeCell ref="F11:F12"/>
    <mergeCell ref="G11:G12"/>
    <mergeCell ref="M3:M4"/>
    <mergeCell ref="I1:J1"/>
    <mergeCell ref="K1:L1"/>
    <mergeCell ref="M1:N1"/>
    <mergeCell ref="N7:N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H7:H8"/>
    <mergeCell ref="I7:I8"/>
    <mergeCell ref="J7:J8"/>
    <mergeCell ref="K7:K8"/>
    <mergeCell ref="L7:L8"/>
    <mergeCell ref="M7:M8"/>
    <mergeCell ref="K5:K6"/>
    <mergeCell ref="L5:L6"/>
    <mergeCell ref="M5:M6"/>
    <mergeCell ref="N5:N6"/>
    <mergeCell ref="B7:B8"/>
    <mergeCell ref="C7:C8"/>
    <mergeCell ref="D7:D8"/>
    <mergeCell ref="E7:E8"/>
    <mergeCell ref="F7:F8"/>
    <mergeCell ref="G7:G8"/>
    <mergeCell ref="O1:P1"/>
    <mergeCell ref="B3:B4"/>
    <mergeCell ref="C3:C4"/>
    <mergeCell ref="D3:D4"/>
    <mergeCell ref="E3:E4"/>
    <mergeCell ref="F3:F4"/>
    <mergeCell ref="G3:G4"/>
    <mergeCell ref="B1:B2"/>
    <mergeCell ref="C1:C2"/>
    <mergeCell ref="D1:D2"/>
    <mergeCell ref="E1:E2"/>
    <mergeCell ref="F1:F2"/>
    <mergeCell ref="G1:G2"/>
    <mergeCell ref="A410:A413"/>
    <mergeCell ref="A414:A423"/>
    <mergeCell ref="A430:A447"/>
    <mergeCell ref="A448:A451"/>
    <mergeCell ref="N3:N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H3:H4"/>
    <mergeCell ref="I3:I4"/>
    <mergeCell ref="J3:J4"/>
    <mergeCell ref="K3:K4"/>
    <mergeCell ref="L3:L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WTH</cp:lastModifiedBy>
  <dcterms:created xsi:type="dcterms:W3CDTF">2020-02-06T02:20:07Z</dcterms:created>
  <dcterms:modified xsi:type="dcterms:W3CDTF">2020-02-08T07:46:34Z</dcterms:modified>
</cp:coreProperties>
</file>